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840" windowHeight="6420"/>
  </bookViews>
  <sheets>
    <sheet name="PLAN DE ACCIÓN INTEGRADO 2020" sheetId="2" r:id="rId1"/>
    <sheet name="PLAN DE DESARROLLO 2020" sheetId="13" r:id="rId2"/>
    <sheet name="RIESGOS CORRUPCIÓN" sheetId="5" r:id="rId3"/>
    <sheet name="RAC. TRÁMITES " sheetId="6" r:id="rId4"/>
    <sheet name=" RENDICIÓN DE CUENTAS" sheetId="7" r:id="rId5"/>
    <sheet name=" ATENCIÓN AL CIUDADANO" sheetId="8" r:id="rId6"/>
    <sheet name="TRANSP Y ACC A LA INF" sheetId="9" r:id="rId7"/>
    <sheet name="PIC" sheetId="14" r:id="rId8"/>
    <sheet name="BIENESTAR" sheetId="11" r:id="rId9"/>
    <sheet name="INCENTIVOS" sheetId="17" r:id="rId10"/>
    <sheet name="SSST" sheetId="16" r:id="rId11"/>
    <sheet name="PAA" sheetId="15" r:id="rId12"/>
    <sheet name="POLITICAS Y DIMENSIONES" sheetId="3" r:id="rId13"/>
    <sheet name="OBJETIVOS" sheetId="4" r:id="rId14"/>
  </sheets>
  <externalReferences>
    <externalReference r:id="rId15"/>
    <externalReference r:id="rId16"/>
    <externalReference r:id="rId17"/>
    <externalReference r:id="rId18"/>
  </externalReferences>
  <definedNames>
    <definedName name="_xlnm._FilterDatabase" localSheetId="11" hidden="1">PAA!$A$18:$Q$73</definedName>
    <definedName name="_xlnm._FilterDatabase" localSheetId="0" hidden="1">'PLAN DE ACCIÓN INTEGRADO 2020'!$A$4:$T$4</definedName>
    <definedName name="_xlnm._FilterDatabase" localSheetId="1" hidden="1">'PLAN DE DESARROLLO 2020'!$A$3:$AG$16</definedName>
    <definedName name="_xlnm._FilterDatabase" localSheetId="2" hidden="1">'RIESGOS CORRUPCIÓN'!$A$7:$R$16</definedName>
    <definedName name="_xlnm._FilterDatabase" localSheetId="10" hidden="1">SSST!$A$6:$AB$80</definedName>
    <definedName name="a" localSheetId="9">#REF!</definedName>
    <definedName name="a" localSheetId="6">#REF!</definedName>
    <definedName name="a">#REF!</definedName>
    <definedName name="_xlnm.Print_Area" localSheetId="1">'PLAN DE DESARROLLO 2020'!$A$1:$AB$20</definedName>
    <definedName name="automatiza.parcial" localSheetId="5">#REF!</definedName>
    <definedName name="automatiza.parcial" localSheetId="4">#REF!</definedName>
    <definedName name="automatiza.parcial" localSheetId="9">#REF!</definedName>
    <definedName name="automatiza.parcial" localSheetId="6">#REF!</definedName>
    <definedName name="automatiza.parcial">#REF!</definedName>
    <definedName name="Automatiza.total" localSheetId="5">#REF!</definedName>
    <definedName name="Automatiza.total" localSheetId="4">#REF!</definedName>
    <definedName name="Automatiza.total" localSheetId="9">#REF!</definedName>
    <definedName name="Automatiza.total" localSheetId="6">#REF!</definedName>
    <definedName name="Automatiza.total">#REF!</definedName>
    <definedName name="avance" localSheetId="5">#REF!</definedName>
    <definedName name="avance" localSheetId="4">#REF!</definedName>
    <definedName name="avance" localSheetId="9">#REF!</definedName>
    <definedName name="avance" localSheetId="6">#REF!</definedName>
    <definedName name="avance">#REF!</definedName>
    <definedName name="_xlnm.Database" localSheetId="9">#REF!</definedName>
    <definedName name="_xlnm.Database" localSheetId="1">#REF!</definedName>
    <definedName name="_xlnm.Database">#REF!</definedName>
    <definedName name="BASICO">[1]Programas!$A$2:$A$47</definedName>
    <definedName name="BD_2018" localSheetId="9">#REF!</definedName>
    <definedName name="BD_2018">#REF!</definedName>
    <definedName name="cadena.tramite" localSheetId="5">#REF!</definedName>
    <definedName name="cadena.tramite" localSheetId="4">#REF!</definedName>
    <definedName name="cadena.tramite" localSheetId="9">#REF!</definedName>
    <definedName name="cadena.tramite" localSheetId="6">#REF!</definedName>
    <definedName name="cadena.tramite">#REF!</definedName>
    <definedName name="CONSERVACION">[1]Programas!$B$2:$B$131</definedName>
    <definedName name="departamento" localSheetId="5">#REF!</definedName>
    <definedName name="departamento" localSheetId="4">#REF!</definedName>
    <definedName name="departamento" localSheetId="9">#REF!</definedName>
    <definedName name="departamento" localSheetId="6">#REF!</definedName>
    <definedName name="departamento">#REF!</definedName>
    <definedName name="elemento" localSheetId="5">#REF!</definedName>
    <definedName name="elemento" localSheetId="4">#REF!</definedName>
    <definedName name="elemento" localSheetId="9">#REF!</definedName>
    <definedName name="elemento" localSheetId="6">#REF!</definedName>
    <definedName name="elemento">#REF!</definedName>
    <definedName name="financia" localSheetId="5">#REF!</definedName>
    <definedName name="financia" localSheetId="4">#REF!</definedName>
    <definedName name="financia" localSheetId="9">#REF!</definedName>
    <definedName name="financia" localSheetId="6">#REF!</definedName>
    <definedName name="financia">#REF!</definedName>
    <definedName name="interoperabilidad" localSheetId="5">#REF!</definedName>
    <definedName name="interoperabilidad" localSheetId="4">#REF!</definedName>
    <definedName name="interoperabilidad" localSheetId="9">#REF!</definedName>
    <definedName name="interoperabilidad" localSheetId="6">#REF!</definedName>
    <definedName name="interoperabilidad">#REF!</definedName>
    <definedName name="jjjjjjjjjj" localSheetId="9">#REF!</definedName>
    <definedName name="jjjjjjjjjj" localSheetId="6">#REF!</definedName>
    <definedName name="jjjjjjjjjj">#REF!</definedName>
    <definedName name="nivel" localSheetId="5">#REF!</definedName>
    <definedName name="nivel" localSheetId="4">#REF!</definedName>
    <definedName name="nivel" localSheetId="9">#REF!</definedName>
    <definedName name="nivel" localSheetId="6">#REF!</definedName>
    <definedName name="nivel">#REF!</definedName>
    <definedName name="nivelracio" localSheetId="5">#REF!</definedName>
    <definedName name="nivelracio" localSheetId="4">#REF!</definedName>
    <definedName name="nivelracio" localSheetId="9">#REF!</definedName>
    <definedName name="nivelracio" localSheetId="6">#REF!</definedName>
    <definedName name="nivelracio">#REF!</definedName>
    <definedName name="norma" localSheetId="5">#REF!</definedName>
    <definedName name="norma" localSheetId="4">#REF!</definedName>
    <definedName name="norma" localSheetId="9">#REF!</definedName>
    <definedName name="norma" localSheetId="6">#REF!</definedName>
    <definedName name="norma">#REF!</definedName>
    <definedName name="orden" localSheetId="5">#REF!</definedName>
    <definedName name="orden" localSheetId="4">#REF!</definedName>
    <definedName name="orden" localSheetId="9">#REF!</definedName>
    <definedName name="orden" localSheetId="6">#REF!</definedName>
    <definedName name="orden">#REF!</definedName>
    <definedName name="prueba" localSheetId="9">#REF!</definedName>
    <definedName name="prueba" localSheetId="6">#REF!</definedName>
    <definedName name="prueba">#REF!</definedName>
    <definedName name="RACIONALIZACION">[2]DAFP!$H$250:$H$256</definedName>
    <definedName name="sector" localSheetId="5">#REF!</definedName>
    <definedName name="sector" localSheetId="4">#REF!</definedName>
    <definedName name="sector" localSheetId="9">#REF!</definedName>
    <definedName name="Sector" localSheetId="1">[3]Listas!$B$4:$B$21</definedName>
    <definedName name="sector" localSheetId="6">#REF!</definedName>
    <definedName name="sector">#REF!</definedName>
    <definedName name="Simplificacion" localSheetId="5">#REF!</definedName>
    <definedName name="Simplificacion" localSheetId="4">#REF!</definedName>
    <definedName name="Simplificacion" localSheetId="9">#REF!</definedName>
    <definedName name="Simplificacion" localSheetId="6">#REF!</definedName>
    <definedName name="Simplificacion">#REF!</definedName>
    <definedName name="_xlnm.Print_Titles" localSheetId="5">' ATENCIÓN AL CIUDADANO'!$1:$7</definedName>
    <definedName name="_xlnm.Print_Titles" localSheetId="1">'PLAN DE DESARROLLO 2020'!$3:$3</definedName>
    <definedName name="_xlnm.Print_Titles" localSheetId="2">'RIESGOS CORRUPCIÓN'!$5:$7</definedName>
    <definedName name="_xlnm.Print_Titles" localSheetId="10">SSST!$6:$8</definedName>
    <definedName name="ventanilla" localSheetId="5">#REF!</definedName>
    <definedName name="ventanilla" localSheetId="4">#REF!</definedName>
    <definedName name="ventanilla" localSheetId="9">#REF!</definedName>
    <definedName name="ventanilla" localSheetId="6">#REF!</definedName>
    <definedName name="ventanilla">#REF!</definedName>
    <definedName name="vigencia" localSheetId="5">#REF!</definedName>
    <definedName name="vigencia" localSheetId="4">#REF!</definedName>
    <definedName name="vigencia" localSheetId="9">#REF!</definedName>
    <definedName name="vigencia" localSheetId="6">#REF!</definedName>
    <definedName name="vigencia">#REF!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6" i="16" l="1"/>
  <c r="U86" i="16"/>
  <c r="O86" i="16"/>
  <c r="M86" i="16"/>
  <c r="G86" i="16"/>
  <c r="AA85" i="16"/>
  <c r="AA86" i="16" s="1"/>
  <c r="Y85" i="16"/>
  <c r="Y86" i="16" s="1"/>
  <c r="W85" i="16"/>
  <c r="U85" i="16"/>
  <c r="S85" i="16"/>
  <c r="S86" i="16" s="1"/>
  <c r="Q85" i="16"/>
  <c r="Q86" i="16" s="1"/>
  <c r="O85" i="16"/>
  <c r="M85" i="16"/>
  <c r="K85" i="16"/>
  <c r="K86" i="16" s="1"/>
  <c r="I85" i="16"/>
  <c r="I86" i="16" s="1"/>
  <c r="G85" i="16"/>
  <c r="AA84" i="16"/>
  <c r="Y84" i="16"/>
  <c r="W84" i="16"/>
  <c r="U84" i="16"/>
  <c r="S84" i="16"/>
  <c r="Q84" i="16"/>
  <c r="O84" i="16"/>
  <c r="M84" i="16"/>
  <c r="K84" i="16"/>
  <c r="D84" i="16" s="1"/>
  <c r="I84" i="16"/>
  <c r="G84" i="16"/>
  <c r="D81" i="16"/>
  <c r="AB80" i="16"/>
  <c r="AA80" i="16"/>
  <c r="Z80" i="16"/>
  <c r="Y80" i="16"/>
  <c r="X80" i="16"/>
  <c r="W80" i="16"/>
  <c r="V80" i="16"/>
  <c r="U80" i="16"/>
  <c r="T80" i="16"/>
  <c r="S80" i="16"/>
  <c r="R80" i="16"/>
  <c r="Q80" i="16"/>
  <c r="P80" i="16"/>
  <c r="O80" i="16"/>
  <c r="N80" i="16"/>
  <c r="M80" i="16"/>
  <c r="L80" i="16"/>
  <c r="K80" i="16"/>
  <c r="J80" i="16"/>
  <c r="I80" i="16"/>
  <c r="H80" i="16"/>
  <c r="G80" i="16"/>
  <c r="A44" i="16"/>
  <c r="H70" i="15"/>
  <c r="H69" i="15"/>
  <c r="H68" i="15"/>
  <c r="H55" i="15"/>
  <c r="H54" i="15"/>
  <c r="H53" i="15"/>
  <c r="H52" i="15"/>
  <c r="H51" i="15"/>
  <c r="H50" i="15"/>
  <c r="H49" i="15"/>
  <c r="H48" i="15"/>
  <c r="H47" i="15"/>
  <c r="H46" i="15"/>
  <c r="H45" i="15"/>
  <c r="H44" i="15"/>
  <c r="H43" i="15"/>
  <c r="H42" i="15"/>
  <c r="H41" i="15"/>
  <c r="H40" i="15"/>
  <c r="H39" i="15"/>
  <c r="H38" i="15"/>
  <c r="H37" i="15"/>
  <c r="H34" i="15"/>
  <c r="H33" i="15"/>
  <c r="H32" i="15"/>
  <c r="H31" i="15"/>
  <c r="H29" i="15"/>
  <c r="H28" i="15"/>
  <c r="H27" i="15"/>
  <c r="H26" i="15"/>
  <c r="H25" i="15"/>
  <c r="H21" i="15"/>
  <c r="H20" i="15"/>
  <c r="H19" i="15"/>
  <c r="D85" i="16" l="1"/>
  <c r="D87" i="16" s="1"/>
  <c r="A106" i="16" s="1"/>
  <c r="X16" i="13"/>
  <c r="W16" i="13"/>
  <c r="V16" i="13"/>
  <c r="U16" i="13"/>
  <c r="T16" i="13"/>
  <c r="S16" i="13"/>
  <c r="R16" i="13"/>
  <c r="Q16" i="13"/>
  <c r="P16" i="13"/>
  <c r="O16" i="13"/>
  <c r="N16" i="13"/>
  <c r="M16" i="13"/>
  <c r="L16" i="13"/>
  <c r="Y15" i="13"/>
  <c r="Y14" i="13"/>
  <c r="Y13" i="13"/>
  <c r="Y12" i="13"/>
  <c r="Y11" i="13"/>
  <c r="Y10" i="13"/>
  <c r="Y9" i="13"/>
  <c r="Y8" i="13"/>
  <c r="Y7" i="13"/>
  <c r="Y6" i="13"/>
  <c r="Y5" i="13"/>
  <c r="Y16" i="13" s="1"/>
  <c r="Y4" i="13"/>
  <c r="N7" i="2" l="1"/>
  <c r="N8" i="2"/>
</calcChain>
</file>

<file path=xl/comments1.xml><?xml version="1.0" encoding="utf-8"?>
<comments xmlns="http://schemas.openxmlformats.org/spreadsheetml/2006/main">
  <authors>
    <author>ittb</author>
  </authors>
  <commentList>
    <comment ref="H11" authorId="0">
      <text>
        <r>
          <rPr>
            <b/>
            <sz val="9"/>
            <color indexed="81"/>
            <rFont val="Tahoma"/>
            <family val="2"/>
          </rPr>
          <t>ittb:</t>
        </r>
        <r>
          <rPr>
            <sz val="9"/>
            <color indexed="81"/>
            <rFont val="Tahoma"/>
            <family val="2"/>
          </rPr>
          <t xml:space="preserve">
Número de personas formadas en el uso de medios de transporte
</t>
        </r>
      </text>
    </comment>
  </commentList>
</comments>
</file>

<file path=xl/comments2.xml><?xml version="1.0" encoding="utf-8"?>
<comments xmlns="http://schemas.openxmlformats.org/spreadsheetml/2006/main">
  <authors>
    <author>guiovanni.mahecha</author>
  </authors>
  <commentList>
    <comment ref="A6" authorId="0">
      <text>
        <r>
          <rPr>
            <b/>
            <sz val="9"/>
            <color indexed="81"/>
            <rFont val="Tahoma"/>
            <family val="2"/>
          </rPr>
          <t>guiovanni.mahecha:</t>
        </r>
        <r>
          <rPr>
            <sz val="9"/>
            <color indexed="81"/>
            <rFont val="Tahoma"/>
            <family val="2"/>
          </rPr>
          <t xml:space="preserve">
Favor colocar el número de la actividad del Programa de Gestión.</t>
        </r>
      </text>
    </comment>
  </commentList>
</comments>
</file>

<file path=xl/sharedStrings.xml><?xml version="1.0" encoding="utf-8"?>
<sst xmlns="http://schemas.openxmlformats.org/spreadsheetml/2006/main" count="1868" uniqueCount="865">
  <si>
    <t>OBJETIVOS INSTITUCIONALES</t>
  </si>
  <si>
    <t>META</t>
  </si>
  <si>
    <t>PRODUCTO</t>
  </si>
  <si>
    <t>N/A</t>
  </si>
  <si>
    <t>|</t>
  </si>
  <si>
    <t>INSPECCIÓN DE TRÁNSITO Y TRANSPORTE DE BARRANCABERMEJA</t>
  </si>
  <si>
    <t>DIMENSIÓN</t>
  </si>
  <si>
    <t>POLÍTICA</t>
  </si>
  <si>
    <t>OBJETIVO ESPECIFICO</t>
  </si>
  <si>
    <t>PLAN ASOCIADO</t>
  </si>
  <si>
    <t>DIMENSIONES</t>
  </si>
  <si>
    <t>POLÍTICAS ADMINISTRATIVAS</t>
  </si>
  <si>
    <t>Control Interno</t>
  </si>
  <si>
    <t>3. GESTIÓN CON VALORES PARA RESULTADOS</t>
  </si>
  <si>
    <t>2. DIRECCIONAMIENTO ESTRATÉGICO Y PLANEACIÓN</t>
  </si>
  <si>
    <t>1. TALENTO HUMANO</t>
  </si>
  <si>
    <t>4. EVALUACION DE RESULTADOS</t>
  </si>
  <si>
    <t>5. INFORMACIÓN Y COMUNICACIÓN</t>
  </si>
  <si>
    <t>6. GESTIÓN DEL CONOCIMIENTO Y LA INNOVACIÓN</t>
  </si>
  <si>
    <t>7. CONTROL INTERNO</t>
  </si>
  <si>
    <t>1.1. Talento Humano.</t>
  </si>
  <si>
    <t>1.2. Integridad (Valores de los servidores públicos)</t>
  </si>
  <si>
    <t xml:space="preserve">2.1. Planeación Institucional. </t>
  </si>
  <si>
    <t>2.2. Gestión Presupuestal y eficiencia del Gasto Público.</t>
  </si>
  <si>
    <t>3.1. Servicio al ciudadano.</t>
  </si>
  <si>
    <t>3.2. Participación ciudadana en la gestión pública.</t>
  </si>
  <si>
    <t>3.3. Racionalización de trámites.</t>
  </si>
  <si>
    <t>3.5. Fortalecimiento Organizacional y simplificación de Procesos.</t>
  </si>
  <si>
    <t>3.6. Defensa Jurídica.</t>
  </si>
  <si>
    <t>3.7. Seguridad Digital.</t>
  </si>
  <si>
    <t>4.1. Seguimiento y evaluación del Desempeño Institucional.</t>
  </si>
  <si>
    <t>5.1. Transparencia y acceso a la información Pública y lucha contra la corrupción.</t>
  </si>
  <si>
    <t>5.2. Gestión Documental.</t>
  </si>
  <si>
    <t>6.1. Gestión del conocimiento y la Innovación.</t>
  </si>
  <si>
    <t>7.1.  Control Interno</t>
  </si>
  <si>
    <t>Dirección</t>
  </si>
  <si>
    <t xml:space="preserve">RESPONSABLES </t>
  </si>
  <si>
    <t>RESPONSABLE</t>
  </si>
  <si>
    <t>División Administrativa</t>
  </si>
  <si>
    <t>División de Planeación</t>
  </si>
  <si>
    <t>División Financiera</t>
  </si>
  <si>
    <t>División de Sistemas</t>
  </si>
  <si>
    <t>División Jurídica</t>
  </si>
  <si>
    <t>División de Transporte Público</t>
  </si>
  <si>
    <t>División Técnica</t>
  </si>
  <si>
    <t>Control Interno Administrativo</t>
  </si>
  <si>
    <t>Control Interno Disciplinario</t>
  </si>
  <si>
    <t>Comando cuerpo motorizado</t>
  </si>
  <si>
    <t>Inspeccción de Policía y Tránsito</t>
  </si>
  <si>
    <t>Cobro Coactivo</t>
  </si>
  <si>
    <t>Trámites</t>
  </si>
  <si>
    <t>Coordinador de trámites y matriculas</t>
  </si>
  <si>
    <t>Almacén</t>
  </si>
  <si>
    <t>Plan de Desarrollo</t>
  </si>
  <si>
    <t>Plan Anticorrupción y de atención al ciudadano</t>
  </si>
  <si>
    <t>Plan de Adquisiciones</t>
  </si>
  <si>
    <t>PLANES</t>
  </si>
  <si>
    <t>Plan MPG</t>
  </si>
  <si>
    <t>Plan Seguridad y Salud en el Trabajo</t>
  </si>
  <si>
    <t>Plan de capacitación</t>
  </si>
  <si>
    <t>Plan de Bienestar</t>
  </si>
  <si>
    <t>Plan de Incentivos</t>
  </si>
  <si>
    <t xml:space="preserve">ESTRATEGIAS </t>
  </si>
  <si>
    <t>RACIONALIZACION DE TRAMITES</t>
  </si>
  <si>
    <t>Racionalización de Trámites</t>
  </si>
  <si>
    <t>Transparencia y acceso a la información pública</t>
  </si>
  <si>
    <t>Rendición de cuentas</t>
  </si>
  <si>
    <t>Mejoramiento continuo</t>
  </si>
  <si>
    <t>Atención al ciudadano</t>
  </si>
  <si>
    <t>Riesgos de Corrupción</t>
  </si>
  <si>
    <t>ESTRATEGIA</t>
  </si>
  <si>
    <t>PROGRAMA</t>
  </si>
  <si>
    <t>PROGRAMAS</t>
  </si>
  <si>
    <t>Columna1</t>
  </si>
  <si>
    <t xml:space="preserve">UNIDAD DE MEDIDA/INDICADOR </t>
  </si>
  <si>
    <t>ACTIVIDAD</t>
  </si>
  <si>
    <t>3.4. Gobierno Digital (antes gobierno en linea)</t>
  </si>
  <si>
    <t>Participación Ciudadana</t>
  </si>
  <si>
    <t>Mejorar la movilidad de la ciudad que garantice la disminución en los tiempos de recorrido y mejore la calidad de vida de los habitantes del municipio.</t>
  </si>
  <si>
    <t>MOVILIDAD URBANA -PLAN DE MOVILIDAD URBANA SOSTENIBLE</t>
  </si>
  <si>
    <t>MOVILIDAD URBANA -SISTEMA INTEGRAL DE CONTROL DEL TRÁNSITO</t>
  </si>
  <si>
    <t>MOVILIDAD URBANA -CULTURA DE LA MOVILIDAD SEGURA</t>
  </si>
  <si>
    <t>MOVILIDAD URBANA - FORTALECIMIENTO INSTITUCIONAL</t>
  </si>
  <si>
    <t>PLAN DESARROLLO PROGRAMA MOVILIDAD URBANA</t>
  </si>
  <si>
    <t>Lograr un transporte urbano, suburbano y regional eficiente, competitivo y regular el tránsito en función de los medios de transporte que se utilizan en el Municipio de Barrancabermeja.</t>
  </si>
  <si>
    <t>GENERAL</t>
  </si>
  <si>
    <t>ESPECIFICO</t>
  </si>
  <si>
    <t>PLAN DESARROLLO SUBPROGRAMA PLAN DE MOVILIDAD URBANA SOSTENIBLE</t>
  </si>
  <si>
    <t>Modernizar, ampliar la cobertura y mantener el sistema integral de control del tránsito (señalización, semaforización y ayudas electrónicas), que permita mejorar las condiciones de movilidad y seguridad vial.</t>
  </si>
  <si>
    <t>PLAN DESARROLLO SUBPROGRAMA SISTEMA INTEGRAL DE CONTROL DE TRÁNSITO</t>
  </si>
  <si>
    <t>Dotar de la Infraestructura, Equipamiento Urbano y Logístico, requerido en el servicio de transporte de pasajeros y carga para garantizar articulación de modos de Transporte.</t>
  </si>
  <si>
    <t>PLAN DESARROLLO SUBPROGRAMA EQUIPAMIENTO URBANO Y LOGÍSTICO PARA EL TRANSPORTE</t>
  </si>
  <si>
    <t>Construir a través de un programa de cultura ciudadana una convivencia pacífica en las vías, entre los diferentes actores de la movilidad; generando respeto a las normas de tránsito y protección a los usuarios más vulnerables. (Peatones, ciclistas y personas en condición de discapacidad).</t>
  </si>
  <si>
    <t>PLAN DESARROLLO SUBPROGRAMA CULTURA DE LA MOVILIDAD SEGURA</t>
  </si>
  <si>
    <t>Modernizar la Inspección de Tránsito y Transporte en lo relacionado a infraestructura, atención al usuario, procesos y gestión administrativa para posicionar la imagen institucional durante el presente cuatrienio.</t>
  </si>
  <si>
    <t>PLAN DESARROLLO SUBPROGRAMA FORTALECIMIENTO INSTITUCIONAL</t>
  </si>
  <si>
    <t>Mantener la Red de Semáforos, durante el cuatrienio.</t>
  </si>
  <si>
    <t>Demarcar 10.000 metros cuadrados de marcas viales, durante el cuatrienio.</t>
  </si>
  <si>
    <t>Demarcar 20.000 metros lineales, durante el cuatrienio.</t>
  </si>
  <si>
    <t>Instalar doscientas (200) señales verticales nuevas, durante el cuatrienio.</t>
  </si>
  <si>
    <t>Realizar mantenimiento a cien (100) señales verticales, durante el cuatrienio.</t>
  </si>
  <si>
    <t>No intersecciones mantenidas/No. Intersecciones programadas para mantenimiento * 44</t>
  </si>
  <si>
    <t>MOVILIDAD URBANA - EQUIPAMIENTO URBANO Y LOGISTICO</t>
  </si>
  <si>
    <t>IIntersecciones semafóricas con actividades de mantenimiento realizado</t>
  </si>
  <si>
    <t>Demarcación de vías en metros cuadrados.</t>
  </si>
  <si>
    <t>Demarcación de vías en metros lineales.</t>
  </si>
  <si>
    <t>Señales verticales nuevas instaladas</t>
  </si>
  <si>
    <t>Señales verticales con mantenimiento.</t>
  </si>
  <si>
    <t>Promover el uso de parqueaderos públicos dirigida a 1000 conductores, mediante la realización de campañas, durante el cuatrienio.</t>
  </si>
  <si>
    <t>Incrementar en 1.000 usuarios de las vías, las campañas referidas a la prevención del consumo de alcohol, durante el cuatrienio.</t>
  </si>
  <si>
    <t>Implementar una estrategia de formación ciudadana a dos mil (2.000) personas en el uso de los medios de Transporte Público en la ciudad, durante el cuatrienio.</t>
  </si>
  <si>
    <t>Implementar una (1) aula móvil sobre seguridad vial dirigida a dos mil (2.000) usuarios de las vías, durante el cuatrienio.</t>
  </si>
  <si>
    <t>Capacitar a ocho mil (8.000) estudiantes sobre normas de seguridad vial, durante el cuatrienio.</t>
  </si>
  <si>
    <t>Capacitar a 200 conductores de servicio público de transporte sobre convivencia y seguridad vial, durante el cuatrienio.</t>
  </si>
  <si>
    <t>Fortalecer quince (15) procesos institucionales con profesionales de apoyo.</t>
  </si>
  <si>
    <t xml:space="preserve">Número de Procesos institucionales fortalecidos con profesionales de apoyo. </t>
  </si>
  <si>
    <t>Número de conductores promovidos en el uso de parqueaderos públicos./ sensibilización programada *500</t>
  </si>
  <si>
    <t xml:space="preserve">Documentación de actividades de sensibilización en el uso de parqueaderos públicos con impacto a 500 personas. </t>
  </si>
  <si>
    <t>Número de usuarios sensibilizados con campañas sobre prevención en el consumo de alcohol/# usuarios programados *256</t>
  </si>
  <si>
    <t xml:space="preserve">Documentación de actividades de prevención del consumo de alcohol en conductores con impacto a 256 personas. </t>
  </si>
  <si>
    <t>Número de personas formadas en el uso de medios de transporte público/Número de personas programadas a capacitar en medios de transporte público *1000</t>
  </si>
  <si>
    <t xml:space="preserve">Documentación de actividades de formación en el uso de los medios de transporte público con impacto a 1000 personas. </t>
  </si>
  <si>
    <t>Número de personas capacitadas en aula móvil/número de personas programadas para capacitar en seguridad vial *500</t>
  </si>
  <si>
    <t xml:space="preserve">Documentación de actividades de formación en seguridad vial con impacto a 500 personas. </t>
  </si>
  <si>
    <t>Número de estudiantes capacitados en normas de seguridad vial/número de estudiantes programados*4210</t>
  </si>
  <si>
    <t>Estudiantes capacitados en normas de seguridad vial</t>
  </si>
  <si>
    <t>Conductores del servicio público de transporte capacitados en convivencia y seguridad vial.</t>
  </si>
  <si>
    <t>Fortalecimiento Institucional y cultura organizacional</t>
  </si>
  <si>
    <t>Total de trámites atendidos a satisfacción/total de personas atendidas.</t>
  </si>
  <si>
    <t>OBJETIVOS PLAN DE DESARROLLO</t>
  </si>
  <si>
    <t>OBJETIVOS PLAN ANTICORRUPCION</t>
  </si>
  <si>
    <t>Crear acciones efectivas que permitan fortalecer la imagen, credibilidad, confianza y transparencia de la ITTB, frente al servicio ofrecido a la comunidad garantizando el seguimiento permanente de sus controles y la mejora continua.</t>
  </si>
  <si>
    <t>Elaborar el mapa de riesgos de corrupción de la Inspección de Tránsito y Transporte de Barrancabermeja (ITTB) cumpliendo sus etapas de identificación del riesgo, valoración del riesgo, monitoreo y revisión de la estrategia, implementando los correspondientes controles.</t>
  </si>
  <si>
    <t>Implementar acciones normativas, administrativas o tecnológicas que tiendan a simplificar, estandarizar, eliminar, optimizar y automatizar los trámites existentes, facilitando el acceso a los servicios.</t>
  </si>
  <si>
    <t>Gestionar los recursos necesarios para el desarrollo de las diferentes iniciativas que garanticen el ejercicio de los derechos de los ciudadanos y su acceso real y efectivo a la oferta de servicios de la ITTB.</t>
  </si>
  <si>
    <t>Generar espacios de diálogo entre la comunidad y la ITTB sobre los asuntos públicos, con el ánimo de actuar con transparencia.</t>
  </si>
  <si>
    <t>Definir acciones encaminadas al fortalecimiento del derecho de acceso a la información pública tanto en la gestión administrativa, como en los funcionarios de la ITTB y los ciudadanos.</t>
  </si>
  <si>
    <t>ESTRATEGIA ANTICORRUPCION</t>
  </si>
  <si>
    <t>RIESGOS DE CORRUPCION</t>
  </si>
  <si>
    <t>ATENCION AL CIUDADANO</t>
  </si>
  <si>
    <t>RENDICION DE CUENTAS</t>
  </si>
  <si>
    <t>TRANSPARENCIA Y ACCESO A LA INFORMACIÓN PUBLICA</t>
  </si>
  <si>
    <t>Auditoría interna al proceso de contratación</t>
  </si>
  <si>
    <t>Procesos publicados correctamente/total de procesos de contratación</t>
  </si>
  <si>
    <t>Realizar y ejecutar cronograma de operativos al transporte público.</t>
  </si>
  <si>
    <t>Número de Investigaciones iniciadas en el periodo/ No. Total de informes elaborados en el periodo.</t>
  </si>
  <si>
    <t>Llevar registro de quejas contra funcionarios de la ITTB, realizar el debido trámite de la queja y abrir proceso disciplinario, transferir a entes de control.</t>
  </si>
  <si>
    <t xml:space="preserve">MATRIZ DEL MAPA DE RIESGOS DE CORRUPCIÓN </t>
  </si>
  <si>
    <t>IDENTIFICACIÓN DEL RIESGO DE CORRUPCIÓN</t>
  </si>
  <si>
    <t>ANÁLISIS DEL RIESGO</t>
  </si>
  <si>
    <t>VALORACIÓN DEL RIESGO DE CORRUPCIÓN</t>
  </si>
  <si>
    <t>#</t>
  </si>
  <si>
    <t>PROCESO</t>
  </si>
  <si>
    <t>CAUSA</t>
  </si>
  <si>
    <t>RIESGO</t>
  </si>
  <si>
    <t>CONSECUENCIA</t>
  </si>
  <si>
    <t>RIESGO INHERENTE</t>
  </si>
  <si>
    <t>CONTROLES</t>
  </si>
  <si>
    <t>RIESGO RESIDUAL</t>
  </si>
  <si>
    <t>ACCIONES ASOCIADAS AL CONTROL</t>
  </si>
  <si>
    <t>PROBABILIDAD</t>
  </si>
  <si>
    <t>IMPACTO</t>
  </si>
  <si>
    <t>ZONA DE RIESGO</t>
  </si>
  <si>
    <t xml:space="preserve">PROBABILIDAD </t>
  </si>
  <si>
    <t>OPCIÓN DE MANEJO</t>
  </si>
  <si>
    <t>ACCIONES</t>
  </si>
  <si>
    <t>PERIODO DE EJECUCIÓN</t>
  </si>
  <si>
    <t>INDICADOR</t>
  </si>
  <si>
    <t>EVIDENCIAS</t>
  </si>
  <si>
    <t>R1</t>
  </si>
  <si>
    <t>Financiera</t>
  </si>
  <si>
    <t>Falla en el  proceso sistemático de evaluación,
seguimiento y control de las cuentas por cobrar.  Inadecuado registro y
clasificación de las cuentas por antigüedad y categorías</t>
  </si>
  <si>
    <t>Inadecuada gestión en el proceso de Administracion de la cartera.</t>
  </si>
  <si>
    <t>Bajo nivel de ingresos por concepto de recuperación de cartera en la ITTB.
Alto nivel de prescripción de comparendos.</t>
  </si>
  <si>
    <t>Probable</t>
  </si>
  <si>
    <t>Mayor</t>
  </si>
  <si>
    <t>Alta</t>
  </si>
  <si>
    <t>Depurar  y actualizar cartera real de la I.T.T.B.
Fortalecer  la Gestión de la Oficina de Cobro Coactivo en la I.T.T.B.</t>
  </si>
  <si>
    <t>Posible</t>
  </si>
  <si>
    <t>Moderado</t>
  </si>
  <si>
    <t>Moderada</t>
  </si>
  <si>
    <t>Reducir</t>
  </si>
  <si>
    <t>Adelantar el  proceso de depuración  y actualizacion de la cartera real de la I.T.T.B.
Fortalecer  la Gestión de la Oficina de Cobro Coactivo en la I.T.T.B.</t>
  </si>
  <si>
    <t>Divisiones juridica, Financiera , Sistemas y oficina de Cobro Coactivo</t>
  </si>
  <si>
    <t>Catastrófico</t>
  </si>
  <si>
    <t>Extrema</t>
  </si>
  <si>
    <t>Improbable</t>
  </si>
  <si>
    <t>R3</t>
  </si>
  <si>
    <t>Contravenciones</t>
  </si>
  <si>
    <t>Incumplimiento del código de ética y sistema de valores institucionales.</t>
  </si>
  <si>
    <t>Solicitar o recibir dádivas para no aplicar sanciones al incumplimiento de la normas de tránsito y transporte.</t>
  </si>
  <si>
    <t>Deterioro en la imagen institucional.
Apertura de procesos disciplinarios.
Demandas penales.</t>
  </si>
  <si>
    <t>Trámite e investigación de quejas recepcionadas contra funcionarios de la ITTB.
Apertura de procesos disciplinarios.</t>
  </si>
  <si>
    <t xml:space="preserve">Evitar
Transferir
</t>
  </si>
  <si>
    <t xml:space="preserve">Control Interno Disciplinario
</t>
  </si>
  <si>
    <t>Apertura de procesos disciplinarios/Número de quejas recibidas
Procesos disciplinarios transferidos a entes de control/apertura total de procesos disciplinarios internos</t>
  </si>
  <si>
    <t>R4</t>
  </si>
  <si>
    <t>Dirección Estratégica</t>
  </si>
  <si>
    <t>Falta de compromiso con la adecuada atención a los usuarios.</t>
  </si>
  <si>
    <t>Favorecer con privilegios en la atención a ciertas personas por ser influyentes o cercanas al personal de la ITTB.</t>
  </si>
  <si>
    <t>Tráfico de influencias.
Incumplimiento del trato digno a los usuarios.</t>
  </si>
  <si>
    <t xml:space="preserve">Sistema digiturno. </t>
  </si>
  <si>
    <t>Baja</t>
  </si>
  <si>
    <t>Asumir</t>
  </si>
  <si>
    <t>Implementar sistema digiturno.
Aplicar documento de control del trámite.</t>
  </si>
  <si>
    <t>Dirección
División Administrativa</t>
  </si>
  <si>
    <t>R6</t>
  </si>
  <si>
    <t>Jurídica</t>
  </si>
  <si>
    <t>Desconocimiento de la normatividad en contratación estatal.</t>
  </si>
  <si>
    <t>Contratación estatal sin cumplimiento de formalidades legales del estatuto contractual</t>
  </si>
  <si>
    <t>La destinación y aprovechamiento indebido de recursos públicos en favor de terceros.</t>
  </si>
  <si>
    <t>Rara vez</t>
  </si>
  <si>
    <t>Manual de contratación de la ITTB.
Publicación de procesos en el SECOP Y SIA OBSERVA.</t>
  </si>
  <si>
    <t>Aplicar lineamientos del manual de contratación
Publicación de procesos en el secop.</t>
  </si>
  <si>
    <t>Dirección
División Jurídica</t>
  </si>
  <si>
    <t>R7</t>
  </si>
  <si>
    <t>Seguridad vial y transporte</t>
  </si>
  <si>
    <t>Compromisos directivos con los representantes de las empresas de transporte.</t>
  </si>
  <si>
    <t>Posibles violaciones a la norma por falta de  Controles  y operativos al transporte público</t>
  </si>
  <si>
    <t>Comisión de infracciones al código de transporte y afectación del servicio.</t>
  </si>
  <si>
    <t>Operativos de control al Transporte Público
Imposición de sanciones</t>
  </si>
  <si>
    <t>División Transporte Público.
Agentes de Tránsito</t>
  </si>
  <si>
    <t xml:space="preserve">operativos realizados/operativos progamados.
</t>
  </si>
  <si>
    <t>R10</t>
  </si>
  <si>
    <t>Manejo inadecuado de los procedimientos, inaplicabilidad de los principios éticos de la institución</t>
  </si>
  <si>
    <t>Cobrar para agilizar un trámite.</t>
  </si>
  <si>
    <t>Perdida de la imagen institucional, demora en la gestión de trámites respetando turnos, insatisfacción de usuarios.</t>
  </si>
  <si>
    <t>Evitar
Transferir</t>
  </si>
  <si>
    <t xml:space="preserve">División Administrativa
Control Interno Disciplinario
Control interno
</t>
  </si>
  <si>
    <t xml:space="preserve">CRONOGRAMA DE ACCIONES PARA LA  ESTRATEGIA 
DE RACIONALIZACIÓN DE TRÁMITES  </t>
  </si>
  <si>
    <t xml:space="preserve">FASES/Actividades </t>
  </si>
  <si>
    <t>TRIMESTRE I</t>
  </si>
  <si>
    <t>TRIMESTRE II</t>
  </si>
  <si>
    <t>TRIMESTRE III</t>
  </si>
  <si>
    <t>TRIMESTRE IV</t>
  </si>
  <si>
    <t>VALIDACIÓN</t>
  </si>
  <si>
    <t>M1</t>
  </si>
  <si>
    <t>M2</t>
  </si>
  <si>
    <t>M3</t>
  </si>
  <si>
    <t>Inventario de Trámites actualizado</t>
  </si>
  <si>
    <t>Divisiones de Planeación, Administrativa y sistemas, Profesional Matrículas.</t>
  </si>
  <si>
    <t>Priorizar, definir y consolidar acciones para racionalización de los trámites</t>
  </si>
  <si>
    <t>Documento racionalización de trámites SUIT</t>
  </si>
  <si>
    <t>Ajustar información en los diferentes canales de atención al ciudadano.</t>
  </si>
  <si>
    <t>Enlace  de información de trámites registrados en SUIT activo en página Web de la entidad</t>
  </si>
  <si>
    <t>Capacitación a funcionarios sobre estrategia de racionalización de trámites.</t>
  </si>
  <si>
    <t>Evidencias capacitación.</t>
  </si>
  <si>
    <t>División Sistemas</t>
  </si>
  <si>
    <t>CRONOGRAMA DE ACCIONES PARA LA  ESTRATEGIA 
DE RENDICIÓN DE CUENTAS</t>
  </si>
  <si>
    <t>Caracterización de ciudadanos y grupos de interés</t>
  </si>
  <si>
    <t>Caracterización de usuarios realizada</t>
  </si>
  <si>
    <t>Definición objetivo, metas y acciones para desarrollar la estrategia de rendición de cuentas.</t>
  </si>
  <si>
    <t>Dirección
División de planeación
Profesional de apoyo en comunicaciones</t>
  </si>
  <si>
    <t>Divulgación y visibilidad de información a los ciudadanos.</t>
  </si>
  <si>
    <t>Publicaciones en los diferentes canales con los que cuenta la institución.</t>
  </si>
  <si>
    <t>Dirección
División de sistemas
Profesional de apoyo en comunicaciones</t>
  </si>
  <si>
    <t>Evaluación de la rendición de cuentas y elaboración de plan de mejoramiento</t>
  </si>
  <si>
    <t xml:space="preserve"> </t>
  </si>
  <si>
    <t>Herramientas de evaluación aplicadas y plan de mejoramiento</t>
  </si>
  <si>
    <t>SUBCOMPONENTE</t>
  </si>
  <si>
    <t>ESTRATEGIA DE ATENCIÓN AL CIUDADANO</t>
  </si>
  <si>
    <t>Estructura Administrativa y de direccionamiento estratégico</t>
  </si>
  <si>
    <t>Establecer mecanismos de comunicación directa entre las áreas de servicio al ciudadano y la alta dirección.</t>
  </si>
  <si>
    <t>Informes entregados a dirección y/o divisiones sobre estrategia de atención al ciudadano</t>
  </si>
  <si>
    <t xml:space="preserve">
División de planeación</t>
  </si>
  <si>
    <t xml:space="preserve">Implementar instrumentos y herramientas que ayuden a mejorar la atención del ciudadano. </t>
  </si>
  <si>
    <t>Dirección
División de Sistemas</t>
  </si>
  <si>
    <t>Identificación y divulgación de los canales de atención al ciudadano.</t>
  </si>
  <si>
    <t>Publicaciones y divulgaciones sobre los canales de atención.</t>
  </si>
  <si>
    <t>Dirección.
Divisiones de planeación y sistemas, profesional en comunicación.</t>
  </si>
  <si>
    <t>Implementar protocolo de servicio al ciudadano.</t>
  </si>
  <si>
    <t>Protocolo creado.</t>
  </si>
  <si>
    <t>Dirección
División de planeación</t>
  </si>
  <si>
    <t>Talento Humano</t>
  </si>
  <si>
    <t>Fortalecer las competencias de los servidores públicos que atienden directamente a los ciudadanos.</t>
  </si>
  <si>
    <t>Actividades de capacitación y/o sensibilización planeadas / Actividades realizadas</t>
  </si>
  <si>
    <t>División administrativa</t>
  </si>
  <si>
    <t>Normativo y procedimental</t>
  </si>
  <si>
    <t>Elaborar informes periódicos de PQRS para seguimiento y control</t>
  </si>
  <si>
    <t>Informes de seguimiento realizados al sistema de PQRS</t>
  </si>
  <si>
    <t>División de Planeación.
Control Interno</t>
  </si>
  <si>
    <t>Elaborar y publicar en los canales de atención la carta de trato digno al ciudadano</t>
  </si>
  <si>
    <t>Carta de trato digno elaborada y publicada.</t>
  </si>
  <si>
    <t>Relacionamiento con el ciudadano</t>
  </si>
  <si>
    <t>Caracterizar a los ciudadanos - usuarios - grupos de interés y revisar la pertinencia de la oferta de atención.</t>
  </si>
  <si>
    <t>Caracterización definida</t>
  </si>
  <si>
    <t>Divisiones administrativa, planeación y sistemas.</t>
  </si>
  <si>
    <t>Realizar mediciones de percepción respecto a la calidad del servicio y la accesibilidad de la oferta institucional.</t>
  </si>
  <si>
    <t>Encuestas aplicadas
Informes emitidos</t>
  </si>
  <si>
    <t>Informe pormenorizado de peticiones</t>
  </si>
  <si>
    <t>Informe Pormenorizado de peticiones recibidas, trasladadas, tiempos de respuesta.</t>
  </si>
  <si>
    <t>Monitoreo del acceso a la información pública</t>
  </si>
  <si>
    <t>Tablas de retención documental actualizadas</t>
  </si>
  <si>
    <t>Mantener actualizadas las tablas de retención documental de las dependencias de la ITTB</t>
  </si>
  <si>
    <t>Elaboración de instrumentos de gestión de la información</t>
  </si>
  <si>
    <t>División de planeación
Control Interno</t>
  </si>
  <si>
    <t>Informes publicados.</t>
  </si>
  <si>
    <t>Publicación de informes de PQRS en página Web</t>
  </si>
  <si>
    <t>Lineamientos de transparencia pasiva</t>
  </si>
  <si>
    <t xml:space="preserve">Procesos publicados </t>
  </si>
  <si>
    <t>Publicación de procesos contractuales en página del Secop.</t>
  </si>
  <si>
    <t>Seguimiento matríz de requisitos</t>
  </si>
  <si>
    <t>Realizar seguimiento a la actualización de la página Web en cumplimiento de los requisitos de la Ley 1712.</t>
  </si>
  <si>
    <t>División de sistemas actualiza página.
Reportan la Información todas las divisiones.</t>
  </si>
  <si>
    <t>Página Web actualizada</t>
  </si>
  <si>
    <t>Mantener actualizada la página Web de la ITTB cumpliendo el esquema de publicación de la entidad. (ley 1712)</t>
  </si>
  <si>
    <t>Lineamientos de transparencia activa</t>
  </si>
  <si>
    <t xml:space="preserve">semanasJULIO </t>
  </si>
  <si>
    <t>MECANISMOS DE TRANSPARENCIA Y ACCESO A LA INFORMACIÓN PÚBLICA</t>
  </si>
  <si>
    <t>Monitorear  cada 4 meses el cumplimiento de actividades del mapa de riesgos de corrupción asegurando el alcance de las metas propuestas.</t>
  </si>
  <si>
    <t>Informes de Monitoreo del mapa de riesgos de corrupción</t>
  </si>
  <si>
    <t>Informes de seguimiento a los riesgos de corrupción publicados en página.</t>
  </si>
  <si>
    <t>Realizar seguimiento a los riesgos de corrupción revisando cada 4 meses la aplicación y cumplimiento de controles.</t>
  </si>
  <si>
    <t>Mapa de riesgos de corrupción actualizado.</t>
  </si>
  <si>
    <t>Mapa de riesgos de corrupción actualizado</t>
  </si>
  <si>
    <t>Monitorear  cada 4 meses el cumplimiento de actividades de la estrategia de racionalización de trámites asegurando el alcance de las metas propuestas.</t>
  </si>
  <si>
    <t>Informes de Monitoreo de las actividades de la estrategia</t>
  </si>
  <si>
    <t>Informes de seguimiento a la estrategia de racionalización de trámites publicados en página.</t>
  </si>
  <si>
    <t>Estrategia racionalización de trámites</t>
  </si>
  <si>
    <t>Informe Estrategia racionalización de trámites</t>
  </si>
  <si>
    <t>Realizar seguimiento a la estrategia de racionalización de trámites revisando cada 4 meses el cumplimiento de sus actividades.</t>
  </si>
  <si>
    <t>Monitorear  cada 4 meses el cumplimiento de actividades de la estrategia de rendición de cuentas asegurando el alcance de las metas propuestas.</t>
  </si>
  <si>
    <t>Realizar seguimiento a la estrategia de rendición de cuentas revisando cada 4 meses el cumplimiento de sus actividades.</t>
  </si>
  <si>
    <t>Monitorear  cada 4 meses el cumplimiento de actividades de la estrategia de Atención al ciudadano asegurando el alcance de las metas propuestas.</t>
  </si>
  <si>
    <t>Realizar seguimiento a la estrategia de Atención al ciudadano revisando cada 4 meses el cumplimiento de sus actividades.</t>
  </si>
  <si>
    <t>Monitorear  cada 4 meses el cumplimiento de actividades de la estrategia de transparencia y acceso a la información pública asegurando el alcance de las metas propuestas.</t>
  </si>
  <si>
    <t>Realizar seguimiento a la estrategia de transparencia y acceso a la información pública revisando cada 4 meses el cumplimiento de sus actividades.</t>
  </si>
  <si>
    <t>Informes de Monitoreo de las actividades de la estrategia de rendición de cuentas</t>
  </si>
  <si>
    <t>Informes de seguimiento a la estrategia de rendición de cuentas publicados en página.</t>
  </si>
  <si>
    <t>Informes de Monitoreo de las actividades de la estrategia Atención al ciudadano</t>
  </si>
  <si>
    <t>Informes de seguimiento a la estrategia de Atención al ciudadano publicados en página.</t>
  </si>
  <si>
    <t xml:space="preserve">Informes de Monitoreo de las actividades de la estrategia transparencia y acceso a la información pública </t>
  </si>
  <si>
    <t>Informes de seguimiento a la estrategia de transparencia y acceso a la información pública publicados en página.</t>
  </si>
  <si>
    <t>Informe Estrategia rendición de cuentas</t>
  </si>
  <si>
    <t>Estrategia rendición de cuentas</t>
  </si>
  <si>
    <t>Informe Estrategia Atención al ciudadano</t>
  </si>
  <si>
    <t>Estrategia Atención al ciudadano</t>
  </si>
  <si>
    <t xml:space="preserve">Informe Estrategia transparencia y acceso a la información pública </t>
  </si>
  <si>
    <t xml:space="preserve">Estrategia transparencia y acceso a la información pública </t>
  </si>
  <si>
    <t>Realizar capacitaciones programas en el plan institucional de capacitación de la ITTB</t>
  </si>
  <si>
    <t>capacitaciones realizadas / capacitaciones programadas</t>
  </si>
  <si>
    <t>Fortalecer las Competencias Laborales de los servidores públicos de la I.T.T.B.,contribuyendo al cumplimiento de la Misión y Visión Institucional.</t>
  </si>
  <si>
    <t>Implementar las actividades de formación de acuerdo a las necesidades detectadas.</t>
  </si>
  <si>
    <t>Capacitaciones realizadas</t>
  </si>
  <si>
    <t>AREAS TEMATICAS</t>
  </si>
  <si>
    <t>UNIDAD FUNCIONAL O PROCESO</t>
  </si>
  <si>
    <t>TEMA</t>
  </si>
  <si>
    <t>OBJETIVO</t>
  </si>
  <si>
    <t>POBLACION OBJETIVO</t>
  </si>
  <si>
    <t>CULTURA ORGANIZACIONAL</t>
  </si>
  <si>
    <t>PROCESO ADMINISTRATIVO</t>
  </si>
  <si>
    <t>PROCESO ADMNISTRATIVO</t>
  </si>
  <si>
    <t>PROCESO  ADMINISTRATIVO</t>
  </si>
  <si>
    <t>ATENCION AL CLIENTE</t>
  </si>
  <si>
    <t xml:space="preserve">FORTALECER Y SENSIBILIZAR FUNCIONARIOS </t>
  </si>
  <si>
    <t>Realizar las actividades del plan de Bienestar de la entidad.</t>
  </si>
  <si>
    <t>Actividades de bienestar realizadas</t>
  </si>
  <si>
    <t>No. De actividades de bienestar social realizadas / Actividades de Bienestar programadas</t>
  </si>
  <si>
    <t>Proporcionar condiciones para el mejoramiento de la calidad de vida laboral de los Servidores públicos de la Entidad y su desempeño laboral, brindando espacios de conocimiento, esparcimiento, e integración familiar, a través de programas que fomenten el desarrollo integral y actividades detectadas a través de las necesidades de los servidores.</t>
  </si>
  <si>
    <t>Apoyar el desarrollo de actividades que favorezcan el desarrollo de la creatividad, la identidad y la participación de los servidores de la I.T.T.B., que fortalezcan las condiciones en el ambiente de trabajo.</t>
  </si>
  <si>
    <t>ENE</t>
  </si>
  <si>
    <t>FEB</t>
  </si>
  <si>
    <t>MAR</t>
  </si>
  <si>
    <t>ABR</t>
  </si>
  <si>
    <t>MAY</t>
  </si>
  <si>
    <t>JUN</t>
  </si>
  <si>
    <t>JUL</t>
  </si>
  <si>
    <t>AGO</t>
  </si>
  <si>
    <t>SEPT</t>
  </si>
  <si>
    <t>OCTU</t>
  </si>
  <si>
    <t>NOV</t>
  </si>
  <si>
    <t>DIC</t>
  </si>
  <si>
    <t>Planeación</t>
  </si>
  <si>
    <t>Realizar y consolidar el Diagnóstico de necesidades</t>
  </si>
  <si>
    <t>Celebración Dia de la Mujer</t>
  </si>
  <si>
    <t xml:space="preserve"> Promoción vida saludable ITTB-ARL</t>
  </si>
  <si>
    <t>Celebración Día la secretaria</t>
  </si>
  <si>
    <t>Celebración Día del Agente de Tránsito</t>
  </si>
  <si>
    <t>Celebración Día del Niño</t>
  </si>
  <si>
    <t>Progragrama de Pre- pensionado</t>
  </si>
  <si>
    <t>Código Integridad</t>
  </si>
  <si>
    <t>Medición de Clima Laboral</t>
  </si>
  <si>
    <t>Olimpiadas Municipales</t>
  </si>
  <si>
    <t>Celebración Cumpleaños</t>
  </si>
  <si>
    <t>Celebración día amor y amistad</t>
  </si>
  <si>
    <t>Publicar información de  Servicios que ofrece la caja de compensación</t>
  </si>
  <si>
    <t>Coordinación novena navideña</t>
  </si>
  <si>
    <t xml:space="preserve">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</si>
  <si>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Contrataciones realizadas según programación del plan de Adquisiciones.</t>
  </si>
  <si>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</si>
  <si>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</si>
  <si>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</si>
  <si>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CARRERA 2 No. 50-25 SECTOR COMERCIAL </t>
  </si>
  <si>
    <t>Teléfono</t>
  </si>
  <si>
    <t>Página web</t>
  </si>
  <si>
    <t>transitobarrancabermeja.gov.co</t>
  </si>
  <si>
    <t>Misión y visión</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</si>
  <si>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</si>
  <si>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Perspectiva estratégica</t>
  </si>
  <si>
    <t xml:space="preserve">CUMPLIMIENTO DEL PLAN DE DESARROLLO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</si>
  <si>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</si>
  <si>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</si>
  <si>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</si>
  <si>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</si>
  <si>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</si>
  <si>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</si>
  <si>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</si>
  <si>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</si>
  <si>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</si>
  <si>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</si>
  <si>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</si>
  <si>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</si>
  <si>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</si>
  <si>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</si>
  <si>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</si>
  <si>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</si>
  <si>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</si>
  <si>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</si>
  <si>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ENERO</t>
  </si>
  <si>
    <t>DIRECTA</t>
  </si>
  <si>
    <t>REMUNERACION POR SERVICIOS TECNICOS Y PROFESIONALES</t>
  </si>
  <si>
    <t>NO</t>
  </si>
  <si>
    <t>Prestación del Servicio de Vigilancia y Seguridad Privada en la Sede Administrativa de la Inspección de Tránsito y Transporte de Barrancabermeja</t>
  </si>
  <si>
    <t>FEBRERO</t>
  </si>
  <si>
    <t>MENOR CUANTÍA</t>
  </si>
  <si>
    <t>HERNANDO PEREA - ALMACENISTA</t>
  </si>
  <si>
    <t>Compra de software contable wimax para consulkta de informacion años 2017 y anteriores y hadware para su instalacion</t>
  </si>
  <si>
    <t xml:space="preserve">MINIMA CUANTÍA </t>
  </si>
  <si>
    <t>COMPRA DE EQUIPOS</t>
  </si>
  <si>
    <t>JOAQUIN RAMÓN HERAZO MEZA - PROFESIONAL ESPECIALIZADO DIVISIÓN FINANCIERA</t>
  </si>
  <si>
    <t>MARZO</t>
  </si>
  <si>
    <t>47131812 47131617 47131604 47131810 47131807 53131608 47131820 47121701 46181541 47121803 47131831 53131608 14111704 52121701 47131605 47121804 50201706 50161814 40142501 50201712 52152001 52151503 56141503 56141602</t>
  </si>
  <si>
    <t>Suministro de elementos de aseo y cafeteria para la ITTB</t>
  </si>
  <si>
    <t>MATERIALES Y SUMINISTROS</t>
  </si>
  <si>
    <t>ND</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</si>
  <si>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</si>
  <si>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Compra de dotación para los agentes de tránsito y personal administrativo de la ITTB</t>
  </si>
  <si>
    <t>SEPTIEMBRE</t>
  </si>
  <si>
    <t>LICITACIÓN PÚBLICA</t>
  </si>
  <si>
    <t>LEY 769 ART 160 (COMBUSTIBLE-EQUIPOS-DOTACION PROY SEG VIAL)</t>
  </si>
  <si>
    <t>JUNIO</t>
  </si>
  <si>
    <t>FERNANDO LIZARAZO NOBSA - COMANDANTE DE TRÁNSITO</t>
  </si>
  <si>
    <t>Servicio de Publicaciones de emplazamientos en periódico de amplia circulación Nacional para infractores dentro de los procesos administrativos que por jurisdicción coactiva adelante la ITTB</t>
  </si>
  <si>
    <t>IMPRESOS Y PUBLICACIONES</t>
  </si>
  <si>
    <t>60121007 
82121502</t>
  </si>
  <si>
    <t>Servicio de Tipografía y Litografía para la impresión de recibos, talonarios e impresión de informes de accidentes de tránsito, informes de infracciones en alta definición y demás impresos requeridos en los procesos administrativos de la ITTB</t>
  </si>
  <si>
    <t>ESPECIES VENALES</t>
  </si>
  <si>
    <t>Prestación del Servicio de Mensajería con destino Local y Nacional para la ITTB</t>
  </si>
  <si>
    <t>COMUNICACIONES Y TRANSPORTE</t>
  </si>
  <si>
    <t>Prestación del Servicio de Mantenimiento Preventivo y Correctivo del Sistema de Aires Acondicionado Ubicados en la guardia y sede administrativa de la ITTB.</t>
  </si>
  <si>
    <t>MANTENIMIENTO</t>
  </si>
  <si>
    <t>Suministro de Repuestos y Mantenimiento para los vehiculos que conforman el Parque Automotor de la ITTB</t>
  </si>
  <si>
    <t>ABRIL</t>
  </si>
  <si>
    <t>Suministro de Repuestos y Mantenimiento General para las Motocicletas que conforman el Parque Automotor de la ITTB</t>
  </si>
  <si>
    <t>Prestación del servicio de mantenimiento y reparaciones locativas de la Sede principal de la ITTB</t>
  </si>
  <si>
    <t>Arrendamiento del Bien Inmueble ubicado en la Calle 49 N° 5-03 Oficina 301 Sector Comercial para el Funcionamiento y Depósito del Archivo de Licencias de Conducción y Matrículas de la ITTB</t>
  </si>
  <si>
    <t>ARRENDAMIETOS</t>
  </si>
  <si>
    <t>Arrendamiento de las instalaciones para el funcionamiento de la Guardia de la ITTB</t>
  </si>
  <si>
    <t>Servicio de exames médicos ocupacionales  de ingreso, periódicos y retiro para los funcionarios de la Inspección de Tránsito y Transporte de Barrancabermeja</t>
  </si>
  <si>
    <t>BIENESTAR SOCIAL E INCENTIVOS</t>
  </si>
  <si>
    <t>Apoyo logístico para las actividades y capacitación programa de bienestar institucional de los funcionarios de la Inspección de Tránsito y Transporte de Barrancabermeja</t>
  </si>
  <si>
    <t>Servicio de revisión técnico – mecánica, de emisión de gases y expedición del certificado respectivo para los vehículos y motocicletas de la Inspección de Tránsito y Transporte de Barrancabermeja</t>
  </si>
  <si>
    <t>IMPUESTOS TASAS MULTAS</t>
  </si>
  <si>
    <t xml:space="preserve">Programa de seguros de vida  requeridas por la Inspección de Tránsito y Transporte de Barrancabermeja </t>
  </si>
  <si>
    <t>SEGURO DE VIDA</t>
  </si>
  <si>
    <t xml:space="preserve">Compra de seguros obligatorios - soat para los vehículos y motocicletas de propiedad de la Inspección de Tránsito y Transporte de Barrancabermeja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</si>
  <si>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</si>
  <si>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</si>
  <si>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27111751
30181506
30181511
30181504
40101502
80111622
76122304</t>
  </si>
  <si>
    <t>Prestación de Servicios de Apoyo a la Gestión en las actividades necesarias para el Cumplimiento de los Programas del Plan de Manejo Ambiental de la Inspección de Tránsito y Transporte de Barrancabermeja</t>
  </si>
  <si>
    <t>PLAN DE MANEJO AMBIENTAL</t>
  </si>
  <si>
    <t>SISTEMA DE GESTIÓN EN SEGURIDAD Y SALUD EN EL TRABAJO</t>
  </si>
  <si>
    <t>Implementación de Plan de Medios y manejo de Redes sociales para dar a conocer las diferentes actividades, programas y acciones que realiza la ITTB en materia de Movilidad</t>
  </si>
  <si>
    <t>PLAN DE MOVILIDAD URBANA SOSTENIBLE</t>
  </si>
  <si>
    <t xml:space="preserve">Prestación de Servicios como Comunicadora social para la Dirección del plan de medios Institucional </t>
  </si>
  <si>
    <t>Prestación de Servicios como Apoyo a la gestión como camarógrafo para plan de medios institucional</t>
  </si>
  <si>
    <t>46161500 
72151507</t>
  </si>
  <si>
    <t>Obra pública para la semaforización de Intersecciones Críticas</t>
  </si>
  <si>
    <t>SISTEMA INTEGRAL DE CONTROL DE TRÁFICO</t>
  </si>
  <si>
    <t>EMMA VILARDI CAÑARETE - PROFESIONAL ESPECIALIZADO DIVISIÓN TÉCNICA</t>
  </si>
  <si>
    <t>Interventoría Obra Pública para la Semaforización  de Intersecciones Viales</t>
  </si>
  <si>
    <t>CONCURSO DE MÉRITOS</t>
  </si>
  <si>
    <t>Operación y mantenimiento de la red de semaforización en el municipio de Barrancabermeja.</t>
  </si>
  <si>
    <t xml:space="preserve">Prestación de servicios de apoyo a la gestión como ayudantes de señalización. </t>
  </si>
  <si>
    <t>31211508 31211520 31211604 31211501 31211904 31211604 47131604 30111601 31151507 27112311 41122703 31211910 31211906 27112201 27112001 25181709 31201503</t>
  </si>
  <si>
    <t xml:space="preserve">Suministro de insumos, materiales y herramientas para la señalización de algunas vías del municipio de Barrancabermeja </t>
  </si>
  <si>
    <t>MAYO</t>
  </si>
  <si>
    <t>CONVENIO</t>
  </si>
  <si>
    <t>EQUIPAMENTO URBANO Y LOGÍSTICO PARA EL TRANSPORTE</t>
  </si>
  <si>
    <t>HENRY H MENDEZ - PROFESIONAL ESPECIALIZADO DIVISIÓN TRANSPORTE PÚBLICO</t>
  </si>
  <si>
    <t>NOVIEMBRE</t>
  </si>
  <si>
    <t>Educación Vial para Conductores de transporte de servicio público sobre convivencia y seguridad vial en el municipio de Barrancabermeja.</t>
  </si>
  <si>
    <t>CULTURA DE LA MOVILIDAD SEGURA</t>
  </si>
  <si>
    <t>Implementación de Programa de Prevención vial en el Aula.</t>
  </si>
  <si>
    <t xml:space="preserve">Servicio de Calibración y Suministro de Insumos para los Alcosensores </t>
  </si>
  <si>
    <t>Prestación de Servicios Profesionales para la Defensa Judicial de la ITTB</t>
  </si>
  <si>
    <t>FORTALECIMIENTO INSTITUCIONAL DE LA ITTB</t>
  </si>
  <si>
    <t>FABIOLA GUARIN SANABRIA - PROFESIONAL ESPECIALIZADO DIVISIÓN JURÍDICA</t>
  </si>
  <si>
    <t xml:space="preserve">Prestación de servicios de apoyo a la gestión para los procesos jurídicos de la ITTB </t>
  </si>
  <si>
    <t>Prestación de servicios profesionales para la proyección de las diferentes actuaciones  en las etapas precontractual y contractual de los procesos contractuales de la Inspección de Tránsito y Transporte de Barrancabermeja</t>
  </si>
  <si>
    <t>Prestación de Servicios Profesionales para apoyar en el seguimiento y desarrollo de las auditorias internas programadas por la oficina de Control Interno</t>
  </si>
  <si>
    <t>SANDRA LINEY ALHUCEMA - ASESORA CONTROL INTERNO</t>
  </si>
  <si>
    <t>FEIBER PEÑA PABUENA - PROFESIONAL ESPECIALIZADO DIVISIÓN SISTEMAS</t>
  </si>
  <si>
    <t>Servicio de Hosting para la Inspección de Tránsito y Transporte de Barrancabermeja</t>
  </si>
  <si>
    <t>Servicio de Certificado Digital para la Inspección de Tránsito y Transporte de Barrancabermeja</t>
  </si>
  <si>
    <t>AGOSTO</t>
  </si>
  <si>
    <t>Implementación de la segunda fase del sistema de gestión documental de la ITTB</t>
  </si>
  <si>
    <t>Reparación de placa y cubierta de las instalaciones de la Inspección de Transito y Transporte de Barrancabermeja.</t>
  </si>
  <si>
    <t>80101506            80101511</t>
  </si>
  <si>
    <t>Estudio para el rediseño institucional y modificación de la planta de personal de la Inspección de Transito y Transporte de Barrancabermeja.</t>
  </si>
  <si>
    <t>Convenio con Entidad de Formación Técnica para la capacitación del personal de la ITTB</t>
  </si>
  <si>
    <t>No. Contratos formalizados/ contratos programados</t>
  </si>
  <si>
    <t>INSPECCIÓN DE TRÁNSITO Y TRANSPORTE DE BARRANCABERMEJA
PLAN INTEGRADO DE ACCIÓN 
VIGENCIA 2020</t>
  </si>
  <si>
    <t>VIGENCIA 2020</t>
  </si>
  <si>
    <t>Cartera de la entidad por edades y valor.
Porcentaje de cartera recuperada / Total de cartera proyectada 2020 para recuperar .</t>
  </si>
  <si>
    <t>01/02/2020 A 30/12/2020</t>
  </si>
  <si>
    <t>01/02/2020 a
30/12/2020</t>
  </si>
  <si>
    <t>INSPECCIÓN DE TRÁNSITO Y TRANSPORTE DE BARRANCABERMEJA
VIGENCIA 2020</t>
  </si>
  <si>
    <t>Trámites registrados en SUIT (52) con tarifas actualizadas.</t>
  </si>
  <si>
    <t>Identificar trámites de alto impacto para determinar su intervención.</t>
  </si>
  <si>
    <t>Informe sobre las caracteristicas y comportamientos de los diferentes trámites de la entidad</t>
  </si>
  <si>
    <t>Implementar acciones de racionalización que incorporen el uso de tecnologías de la información y las comunicaciones</t>
  </si>
  <si>
    <t xml:space="preserve">Implementar mejoras tecnológicas en la prestación del trámite.
Garantizar accesibilidad y usabilidad de los trámites en línea.
</t>
  </si>
  <si>
    <t>Cuantificar el impacto de las acciones de racionalización para divulgarlos a la ciudadanía</t>
  </si>
  <si>
    <t>Matriculas, sistemas</t>
  </si>
  <si>
    <t>Matrículas, sistemas</t>
  </si>
  <si>
    <t>Diligenciar datos de operación de los trámites y otros procedimientos en el SUIT.
Implementar mecanismos que permitan cuantificar los beneficios de la racionalización hacia los usuarios, en términos de reducciones de costos, tiempos, requisitos, interacciones con la entidad y desplazamientos( encuestas satisfacción)</t>
  </si>
  <si>
    <t>META 2020</t>
  </si>
  <si>
    <t>Metros Cuadrados Demarcados/ Metros Cuadrados programados* 5000</t>
  </si>
  <si>
    <t>Metros lineales demarcados/ Metros lineales programados * 10000</t>
  </si>
  <si>
    <t>Número de señales verticales nuevas instaladas/señales verticales programadas*50</t>
  </si>
  <si>
    <t>Número de señales verticales con mantenimiento realizadas/señales programadas para mantenimiento* 25</t>
  </si>
  <si>
    <t>Número de conductores del servicio público de transporte capacitados en convivencia y seguridad vial/Número de conductores del TP programados *150</t>
  </si>
  <si>
    <t>Número de Procesos institucionales fortalecidos con profesionales de apoyo/ Número de Procesos institucionales programados*1</t>
  </si>
  <si>
    <t>Informes de seguimiento riesgos de corrupción</t>
  </si>
  <si>
    <t>Actualizar mapa de riesgos de corrupción incorporando riesgos emergentes y controles.</t>
  </si>
  <si>
    <t>Analizar las debilidades y fortalezas para la rendición de cuentas</t>
  </si>
  <si>
    <t xml:space="preserve">PLAN DE ACCION 2020   (PDM 2016 -2020, BARRANCABERMEJA INCLUYENTE, HUMANA Y PRODUCTIVA) </t>
  </si>
  <si>
    <t>Fuentes de Financiación para la vigencia</t>
  </si>
  <si>
    <t xml:space="preserve">PILAR  </t>
  </si>
  <si>
    <t>LINEA ESTRATEGICA</t>
  </si>
  <si>
    <t>DESCRIPCIÓN META DE  RESULTADO DIRECTO</t>
  </si>
  <si>
    <t>CÓDIGO PROYECTO
BPIM</t>
  </si>
  <si>
    <t>PROYECTO</t>
  </si>
  <si>
    <t>DESCRIPCIÓN META DE PRODUCTO</t>
  </si>
  <si>
    <t>INDICADOR META DE PRODUCTO</t>
  </si>
  <si>
    <t>META DE LA VIGENCIA</t>
  </si>
  <si>
    <t>SECTOR FUT</t>
  </si>
  <si>
    <t>CÓDIGO SECTOR FUT</t>
  </si>
  <si>
    <t xml:space="preserve">Recursos Propios </t>
  </si>
  <si>
    <t xml:space="preserve">SGP Alimentacion Escolar </t>
  </si>
  <si>
    <t xml:space="preserve">SGP APSB </t>
  </si>
  <si>
    <t xml:space="preserve">SGP Cultura </t>
  </si>
  <si>
    <t xml:space="preserve">SGP Deporte </t>
  </si>
  <si>
    <t xml:space="preserve">SGP Educacion </t>
  </si>
  <si>
    <t xml:space="preserve">SGP Libre Inversion </t>
  </si>
  <si>
    <t>SGP Municipios Ribereños</t>
  </si>
  <si>
    <t xml:space="preserve"> SGP Salud </t>
  </si>
  <si>
    <t xml:space="preserve"> Regalías </t>
  </si>
  <si>
    <t>Cofinanciación Departamento</t>
  </si>
  <si>
    <t>Credito</t>
  </si>
  <si>
    <t>Otros</t>
  </si>
  <si>
    <t>TOTAL</t>
  </si>
  <si>
    <t>Estrategias / Actividades</t>
  </si>
  <si>
    <t>Fecha de inicio
Fecha de fin</t>
  </si>
  <si>
    <t>Responsables</t>
  </si>
  <si>
    <t>Pilar-1: Seguridad Humana</t>
  </si>
  <si>
    <t>1.7: Desarrollo Territorial</t>
  </si>
  <si>
    <t>Sistema Integral de Control de Tránsito</t>
  </si>
  <si>
    <t>Reducir en un 10% el índice de personas muertas por causas asociadas a los accidentes de tránsito por cada 100.000 habitantes.</t>
  </si>
  <si>
    <t>META DE GESTIÓN</t>
  </si>
  <si>
    <t xml:space="preserve">Red mantenida. </t>
  </si>
  <si>
    <t>Transporte</t>
  </si>
  <si>
    <t>A.9</t>
  </si>
  <si>
    <t>Gestión de recursos para la administración y mantenimiento de la red de semáforos con el Municipio de Barrancabermeja</t>
  </si>
  <si>
    <t>01/02/2020 
31/12/2020</t>
  </si>
  <si>
    <t>Inspeccion de Transito y Transporte</t>
  </si>
  <si>
    <t>Metros Cuadrados Demarcados</t>
  </si>
  <si>
    <t>Gestionar con la Agencia Nacional de Seguridad Vial la intervención de puntos criticos de accidentalidad en Barrancabermeja a través del programa PEQUEÑAS GRANDES OBRAS II.
Gestionar recursos con la Secretaría de Infraestructura para programa de señalización de vías.</t>
  </si>
  <si>
    <t xml:space="preserve">Metros lineales demarcados. </t>
  </si>
  <si>
    <t>Número de señales verticales nuevas instaladas</t>
  </si>
  <si>
    <t>Número de señales verticales con mantenimiento realizadas.</t>
  </si>
  <si>
    <t>Contratación de señalizador e insumos para atender el mantenimiento de señales verticales.</t>
  </si>
  <si>
    <t>Cultura de la Movilidad Segura</t>
  </si>
  <si>
    <t xml:space="preserve">Número de conductores promovidos en el uso de parqueaderos públicos. </t>
  </si>
  <si>
    <t>Campaña de sensibilización para incentivar uso de parquederos publicos</t>
  </si>
  <si>
    <t>Número de usuarios incrementados con campañas sobre prevención en el consumo de alcohol.</t>
  </si>
  <si>
    <t xml:space="preserve">Equipamiento para realizar operativos educativos y de control sobre prevención del consumo de alcohol. </t>
  </si>
  <si>
    <t>Estrategia de formación en el uso de medios de transporte público implementada.</t>
  </si>
  <si>
    <t>Campaña para incentivar el uso del transporte público</t>
  </si>
  <si>
    <t>Aula móvil de seguridad vial implementada</t>
  </si>
  <si>
    <t>Actividades de Capacitación, sensibilización a través de acciones BTL.</t>
  </si>
  <si>
    <t>Número de estudiantes capacitados en normas de seguridad vial</t>
  </si>
  <si>
    <t>Actividades de capacitación a estudiantes sobre seguridad vial.</t>
  </si>
  <si>
    <t>Número de conductores del servicio público de transporte capacitados en convivencia y seguridad vial.</t>
  </si>
  <si>
    <t>Actividades de capacitación a conductores de transporte público, talleres teoricos prácticos</t>
  </si>
  <si>
    <t>Fortalecimiento Institucional de la Inspección de Tránsito y Transporte</t>
  </si>
  <si>
    <t>Fortalecimiento Institucional</t>
  </si>
  <si>
    <t>A.17</t>
  </si>
  <si>
    <t>Contratación de profesionales de apoyo  para los procesos que sean requeridos</t>
  </si>
  <si>
    <t>VALORES TOTALES</t>
  </si>
  <si>
    <t>(ORIGINAL FIRMADO)</t>
  </si>
  <si>
    <t>GUSTAVO ADOLFO ANGARITA CORTÉS</t>
  </si>
  <si>
    <t>Director de Tránsito y Transporte de Barrancabermeja</t>
  </si>
  <si>
    <t>División de planeación, Dirección</t>
  </si>
  <si>
    <t>Documentos  que permitan Identificar y documentar las debilidades y fortalezas de la entidad para promover la participación  en la implementación de los ejercicios de rendición de cuentas.</t>
  </si>
  <si>
    <t>División de planeación, Administrativa, trámites, tecnica, transporte público.</t>
  </si>
  <si>
    <t>Identificar espacios de articulación y cooperación para la rendición de cuentas</t>
  </si>
  <si>
    <t>Dirección
División de planeación, 
División administrativa,
División de sistemas
División Técnica
División de Transporte Público
Apoyo en comunicaciones.</t>
  </si>
  <si>
    <t>Conformar y capacitar un equipo de trabajo que lidere el proceso de planeación de los ejercicios de rendición de cuentas.
Definir los roles y responsabilidades de las diferentes áreas de la entidad, en materia de rendición de cuentas</t>
  </si>
  <si>
    <t>Documentos de la estrategia elaborados.
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Establecer el  cronograma de ejecución de las actividades de diálogo de los ejercicios de rendición de cuentas. 
Definir el componente de comunicaciones para la estrategia de rendición de cuentas.</t>
  </si>
  <si>
    <t>Generación y análisis de la información para el diálogo en la rendición de cuentas</t>
  </si>
  <si>
    <t>Preparar la información sobre el cumplimiento de metas (plan de acción, POAI) de los programas, proyectos y servicios implementados, con sus respectivos indicadores, verificando la calidad de la misma y asociándola a los diversos grupos poblacionales beneficiados. (Informes de gestión divisiones, consolidado de gestión)</t>
  </si>
  <si>
    <t>Sistema digiturno.
Optimizaciones realizadas a los sistemas de información.
Página Web actualizada.
Implementación de servicios en línea.</t>
  </si>
  <si>
    <t>FORMATO PLAN INSTITUCIONAL DE CAPACITACION 2020</t>
  </si>
  <si>
    <t>AÑO: 2019</t>
  </si>
  <si>
    <t xml:space="preserve">MES </t>
  </si>
  <si>
    <t>FUNCIONARIOS ITTB</t>
  </si>
  <si>
    <t>FINANCIERO</t>
  </si>
  <si>
    <t>PROCESO FINANCIERO</t>
  </si>
  <si>
    <t>ACTUALIZACION TRIBUTARIA</t>
  </si>
  <si>
    <t>ACTUALIZAR FUNCIONARIOS AREA FINANCIERA</t>
  </si>
  <si>
    <t>FUNCIONARIOS FINANCIERA</t>
  </si>
  <si>
    <t xml:space="preserve">RESPONSABILIDADES DE LOS TRABAJADORES SG SST </t>
  </si>
  <si>
    <t>DAR A CONOCER A LOS TRABAJADORES Y EMPLEADOR LAS RESPONSABILIDADES SG SST</t>
  </si>
  <si>
    <t xml:space="preserve">CURSO VIRTUAL SG SST </t>
  </si>
  <si>
    <t>CONOCIMIENTO SISTEMA DE GESTION NORMATIVIDAD</t>
  </si>
  <si>
    <t>UN (1) FUNCIONARIO ITTB</t>
  </si>
  <si>
    <t>SISTEMA SEGURIDAD SALUD EN EL TRABAJO</t>
  </si>
  <si>
    <t>ESTABILIDAD LABORAL REFORZADA UN RETO ORGANIZACIONAL</t>
  </si>
  <si>
    <t>NORMATIVIDAD</t>
  </si>
  <si>
    <t>COPASST Y COMITÉ DE CONVIVENCIA</t>
  </si>
  <si>
    <t>RIESGO LABORAL</t>
  </si>
  <si>
    <t>ALIMENTACION SALUDABLE</t>
  </si>
  <si>
    <t xml:space="preserve">BIENESTAR A FUNCIONARIOS </t>
  </si>
  <si>
    <t>SISTEMA COMANDO DE INCIDENTES</t>
  </si>
  <si>
    <t>JURIDICO</t>
  </si>
  <si>
    <t>ACTUALIZACION NUEVO CODIGO DISCIPLINARIO</t>
  </si>
  <si>
    <t xml:space="preserve"> SISTEMAS</t>
  </si>
  <si>
    <t>PROCESOS SISTEMAS</t>
  </si>
  <si>
    <t xml:space="preserve">CURSO EXCEL BASICO </t>
  </si>
  <si>
    <t>FORTALECER EL AREA EN SISTEMAS</t>
  </si>
  <si>
    <t>FUNCIONARIOS ITTB AGENTES DE TRANSITO</t>
  </si>
  <si>
    <t>LEY GENERAL DE ARCHIVOS</t>
  </si>
  <si>
    <t>NORMATIVIDAD LEY 594 DE 2000</t>
  </si>
  <si>
    <t>FUNCIONARIO ITTB</t>
  </si>
  <si>
    <t xml:space="preserve">PRIMEROS AUXILIOS </t>
  </si>
  <si>
    <t>ENTRENAMIENTO EMERGENCIAS</t>
  </si>
  <si>
    <t>INTELIGENCIA FINANCIERA Y BIENESTAR EMOCIONAL</t>
  </si>
  <si>
    <t>SALUD Y BIENESTAR EN EL TRABAJO</t>
  </si>
  <si>
    <t>ESTRÉS LABORAL</t>
  </si>
  <si>
    <t>RESOLUCION DE CONFLICTOS</t>
  </si>
  <si>
    <t>SENSIBILIZACION CODIGO DE INTEGRIDAD</t>
  </si>
  <si>
    <t xml:space="preserve">SENSIBILIZAR LOS VALORES INSTITUCIONALES </t>
  </si>
  <si>
    <t>SOCIALIZACION RESULTADOS FURAG Y PAUTAS ELABORACION DE AUTODIAGNOSTICOS Y PLANES DE ACCION</t>
  </si>
  <si>
    <t>FORTALECER EL CONOCIMIENTO GESTION INSTITUCIONAL</t>
  </si>
  <si>
    <t>MANEJO DEL CAMBIO</t>
  </si>
  <si>
    <t>CALIDAD DE VIDA DE LOS FUNCIONARIOS</t>
  </si>
  <si>
    <t>PROCESO JURIDICO</t>
  </si>
  <si>
    <t>CONTRATACION ESTATAL</t>
  </si>
  <si>
    <t>NORMATIVIDAD PROCESOS CONTRACTUALES</t>
  </si>
  <si>
    <t>FUNCONARIO ITTB</t>
  </si>
  <si>
    <t>LINEAS DEFENSA MIPG</t>
  </si>
  <si>
    <t xml:space="preserve">INDICADORES DE GESTION </t>
  </si>
  <si>
    <t>CONTROL DE INCENDIOS Y RECURSOS PARA EMERGENCIAS</t>
  </si>
  <si>
    <t>ENTRENAMIENTO  EMERGENCIAS</t>
  </si>
  <si>
    <t>AUDITORIA SG SST</t>
  </si>
  <si>
    <t>CONOCIMIENTO SG SST</t>
  </si>
  <si>
    <t>CONTROL DE RIESGO</t>
  </si>
  <si>
    <t xml:space="preserve">CONSTRUCCION DE LA VIGILANCIA DE LA SALUD DE LOS TRABAJADORES DESDE LA INTELIGENCIA EPIDEMIOLÓGICA </t>
  </si>
  <si>
    <t>JULIO</t>
  </si>
  <si>
    <t>FORTALECIMIENTO DEL SER</t>
  </si>
  <si>
    <t>PLANEACION</t>
  </si>
  <si>
    <t xml:space="preserve">LEY ANTITRAMITE </t>
  </si>
  <si>
    <t>FUNCIONARIOS</t>
  </si>
  <si>
    <t>SEGURIDAD ELECTRICA</t>
  </si>
  <si>
    <t>JUIRIDICO</t>
  </si>
  <si>
    <t xml:space="preserve">IV SEMINARIO FORTALECIMIENTO CONTROL FISCAL </t>
  </si>
  <si>
    <t xml:space="preserve">SISTEMA DE GESTION Y SEGURIDAD </t>
  </si>
  <si>
    <t>TRABAJO EN EQUIPO</t>
  </si>
  <si>
    <t>CONVIVENCIA LABORAL Y CLIMA ORGANIZACIONAL</t>
  </si>
  <si>
    <t>DERECHO DISCIPLINARIO</t>
  </si>
  <si>
    <t>RELACIONES INTERPERSONALES</t>
  </si>
  <si>
    <t>SG SST</t>
  </si>
  <si>
    <t>GOBIERNO EXITOSO</t>
  </si>
  <si>
    <t>INVENTARIOS DOCUMENTALES</t>
  </si>
  <si>
    <t>COMUNICACIÓN ASERTIVA</t>
  </si>
  <si>
    <t>LEY 734V DE 2002</t>
  </si>
  <si>
    <t>CODIGO DISCOPLINARIO</t>
  </si>
  <si>
    <t>RIESGO MECANICO</t>
  </si>
  <si>
    <t>CHARLA HIGIENE PERSONAL</t>
  </si>
  <si>
    <t>FUNCIOANARIOS</t>
  </si>
  <si>
    <t>SEGURIDAD VIAL Y TECNOLOGIA DE CONSTRUCCION</t>
  </si>
  <si>
    <t>CAPACITACION</t>
  </si>
  <si>
    <t>OCTUBRE</t>
  </si>
  <si>
    <t>CONGRESO INTERNACIONAL DE DERECHO</t>
  </si>
  <si>
    <t>CONGRESO</t>
  </si>
  <si>
    <t>SEGUIMIENTO Y ORIENTACION</t>
  </si>
  <si>
    <t>FORMACION LABORAL Y SINDICAL PARA SERVIDORES PUBLICOS</t>
  </si>
  <si>
    <t>SEMANA SINDICAL DEL SERVIDOR PUBLICO</t>
  </si>
  <si>
    <t xml:space="preserve">DICIEMBRE </t>
  </si>
  <si>
    <t>PROCESOADMINISTRATIVO</t>
  </si>
  <si>
    <t>SIGEP II</t>
  </si>
  <si>
    <t xml:space="preserve">INDUCCIÓN </t>
  </si>
  <si>
    <t>FUNCIONARIO</t>
  </si>
  <si>
    <t>PLANEACION Y RESTRUCTURACION DE PROYECTOS BAJO LA METODOLOGIA MARCO LOGICO</t>
  </si>
  <si>
    <t>FORATALECIMIENTO A ÑAS GESTION INSTITUCIONAL</t>
  </si>
  <si>
    <t>PLAN DE BIENESTAR LABORAL ITTB 2020</t>
  </si>
  <si>
    <t>Donaciones</t>
  </si>
  <si>
    <t>PLAN ANUAL DE ADQUISICIONES VIGENCIA 2020</t>
  </si>
  <si>
    <t>GUSTAVO ANGARITA CORTES</t>
  </si>
  <si>
    <t xml:space="preserve">Compra e instalación de equipo call center para fortalecer las labores de seguimiento del pago de las obligaciones que se encuentran en cobro persuasivo y coactivo de la ITTB </t>
  </si>
  <si>
    <t xml:space="preserve">Suministro de elementos de papelería , útiles de Oficina,manteniento de equipos de oficina, recargas de toner para impresor y elaboraciion de impresión de talonarios para la Inspección de Tránsito y Transporte de Barrancabermeja </t>
  </si>
  <si>
    <t>EMPERATREIZ AVILA NORIEGA</t>
  </si>
  <si>
    <t>Suministro de combustible, lubricantes y filtros de aceite y de motor llantas de diferentes tamaños deacuerdo al numero del rin, para los vehículos y motocicletas que conforman el parque automotor de la Inspección de Tránsito y Transporte de Barrancabermeja, incluido el servicio de cambio de lubricantes y filtros</t>
  </si>
  <si>
    <t>Compra de Cámaras Fotográficas para el Levantamiento de Accidentes de Tránsito.</t>
  </si>
  <si>
    <t>MARLON TELLEZ PROFESIONAL UNIVERSITARIO COBRO COACTIVO</t>
  </si>
  <si>
    <t xml:space="preserve">EMPERATRIZ AVILA NORIEGA </t>
  </si>
  <si>
    <t>MINIMA CUANTÍA</t>
  </si>
  <si>
    <t>Arrendamiento  del lote para guarda y custudia de los vehiculos declarados en estado de abandono por Inspeccion de Transito y Transporte de Barranacabarmeja</t>
  </si>
  <si>
    <t>EMPERATRIZ AVILA NORIEGA - PROFESIONAL ESPECIALIZADO DIVISIÓN FINANCIERA</t>
  </si>
  <si>
    <t>LUZ ESTELLA NARVAEZ ESPECIALIZADO DIVISIÓN PLANEACION</t>
  </si>
  <si>
    <t>Prestación de Servicios Profesionales para brindar apoyo a la División Administrativa de la ITTB en el Diseño y Ejecución del SG- SST (Antes Programa de Salud Ocupacional)</t>
  </si>
  <si>
    <t>EMPERATRIZ AVILA - PROFESIONAL ESPECIALIZADO DIVISIÓN ADMINISTRATIVA</t>
  </si>
  <si>
    <t>GUSTAVO ANGARITA DIRECTOR</t>
  </si>
  <si>
    <t xml:space="preserve">Aunar esfuerzos para el direccionamiento estratégico y apoyo en la conformación y estructuración del nuevo modelo de Transporte Público Colectivo de Barrancabermeja. </t>
  </si>
  <si>
    <t>Adquisicion de 10 cuentas de correo corporativo para la I.T.T.B.</t>
  </si>
  <si>
    <t>EMPERATRIZ AVILA NORIEGA</t>
  </si>
  <si>
    <t>Adquisicion de plantilla para la actualizacion de pagina web</t>
  </si>
  <si>
    <t>Llave persona juridica para web service con el runt</t>
  </si>
  <si>
    <t>Servicio energia semaforo decreto 943 ARTICULO 1</t>
  </si>
  <si>
    <t>Compra de computadores portatiles, para direccion y division sistemas de la I.T.T.B.</t>
  </si>
  <si>
    <t>41113038</t>
  </si>
  <si>
    <t>Garantizar condiciones de trabajo seguras y saludables en el desarrollo de las diferentes actividades productivas en la inspección de tránsito y transporte, a través de las actividades de promoción y protección de la salud y de la identificación de los peligros, evaluación y control de los riesgos ocupacionales, que contribuyan al bienestar físico, metal y social de los colaboradores, con el fin de evitar accidentes de trabajo y enfermedades laborales</t>
  </si>
  <si>
    <t>Reealizar actividades programadas en plan de acción del Sistema de Seguridad y Salud en el Trabajo.</t>
  </si>
  <si>
    <t>Expediente documental e informe de desempeño del plan de acción del Sistema de Seguridad y Salud en el Trabajo.</t>
  </si>
  <si>
    <t>No. De actividades del SSST realizadas / Actividades del SSST  programadas</t>
  </si>
  <si>
    <t>Gestionar la contratación conforme a las necesidades de la entidad y al control del flujo de caja para garantizar los recursos a comprometer.</t>
  </si>
  <si>
    <t>Modernizar la infraestructura tecnológica software y hardware, apoyados en el uso estratégico de las TICs, que conlleve a constituir una entidad más eficiente, más participativa con el firme propósito del mejoramiento continuo en la prestación del servicio a la comunidad, reflejando la legalidad, agilidad y la transparencia  en cada una de sus acciones.</t>
  </si>
  <si>
    <t xml:space="preserve">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</si>
  <si>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PLAN ANUAL DE TRABAJO SEGURIDAD Y SALUD EN EL TRABAJO 2020</t>
  </si>
  <si>
    <t>OBJETIVO GENERAL</t>
  </si>
  <si>
    <t>N°</t>
  </si>
  <si>
    <t>CRONOGRAMA</t>
  </si>
  <si>
    <t>ALCANCE</t>
  </si>
  <si>
    <t>ACTIVIDADES (PHVA)</t>
  </si>
  <si>
    <t>P</t>
  </si>
  <si>
    <t>E</t>
  </si>
  <si>
    <t>ACTUALIZACION DEL SGSST</t>
  </si>
  <si>
    <t>Induccion y Reinduccion en SST</t>
  </si>
  <si>
    <t>Profesional SGSST, Presidente COPASST</t>
  </si>
  <si>
    <t>Actualización de la autoevaluación de cumplimiento del SGSST y definir plan de acción 2020</t>
  </si>
  <si>
    <t>Profesional SG-SST..</t>
  </si>
  <si>
    <t>Formulación y aprobación del Plan de Trabajo Anual del SGSST para la vigencia 2020</t>
  </si>
  <si>
    <t>Revision y actualizacion del Reglamento de Higiene y Seguridad Industrial</t>
  </si>
  <si>
    <t>Profesional SG-SST, COPASST</t>
  </si>
  <si>
    <t xml:space="preserve">Revisión y aprobaciòn de la politicas de SG-SST, consumo de tabaco, alcohol y sustancias psicoativas. </t>
  </si>
  <si>
    <t>Profesional SG-SST.,COPASST,GERENTE</t>
  </si>
  <si>
    <t>Actualización y seguimiento del Normograma con los requisitos legales aplicables a SGSST y su seguimiento</t>
  </si>
  <si>
    <t>Actualizar del manual de seguridad de salud y seguridad en el trabajo.</t>
  </si>
  <si>
    <t>Actualizacion encuestra sociodemografica</t>
  </si>
  <si>
    <t xml:space="preserve">Elaborar un porgrama de capacitaciones 2020, teniendo en cuenta la participaciòn de las ARL. </t>
  </si>
  <si>
    <t>Realizar Plan mejora  a acciones correctiva</t>
  </si>
  <si>
    <t>Revision Y actualizacion de roles y responsabilidades  en el SG SST</t>
  </si>
  <si>
    <t>Revision del presupuesto para SG-SST</t>
  </si>
  <si>
    <t>Revision de cumplimiento de indicadores</t>
  </si>
  <si>
    <t>Socializaciòn del SG-SST</t>
  </si>
  <si>
    <t>Revisar y actualizar estadisticas de ausentismo laboral, emision de informe</t>
  </si>
  <si>
    <t>Profesional SG-SST,COPASST</t>
  </si>
  <si>
    <t>Revision y actualizacion de matriz de identificacion de peligros, control y valoracion de riesgos</t>
  </si>
  <si>
    <t>Eleccion y conformacion del COPASST Y COCOLA</t>
  </si>
  <si>
    <t>Asignacion responsable del SG SST</t>
  </si>
  <si>
    <t>Gerencia, Talento Humano</t>
  </si>
  <si>
    <t>Eleccion y conformacion de brigadas de emergencia</t>
  </si>
  <si>
    <t>PROGRAMA DE MEDICINA PREVENTIVA Y DEL TRABAJO</t>
  </si>
  <si>
    <t xml:space="preserve">Elaborar estudios previos para la realizacion de examens ocupacionales( ingreso, periodicos, retiro y reubicacion) </t>
  </si>
  <si>
    <t>Realizar SVE,teniendo en cuenta informe de los examenes periodicos</t>
  </si>
  <si>
    <t>ARL</t>
  </si>
  <si>
    <t xml:space="preserve"> Asesoría en la documentación del SVE Auditivo</t>
  </si>
  <si>
    <t xml:space="preserve"> Capacitación en Riesgo Biomecanico Higiene postural y prevención de Desordenes Musculoesqueleticos</t>
  </si>
  <si>
    <t>Entrenamiento en pausas activas según puesto de trabajo</t>
  </si>
  <si>
    <t>Realizar la caracterización de morbilidad sentida a personal  administrativa y operativo de la inspección,</t>
  </si>
  <si>
    <t>PREVENCION Y PROMOCION</t>
  </si>
  <si>
    <t>Actividades de Prevencion y Promocion(pausas activas)</t>
  </si>
  <si>
    <t>Profesional SG-SST,COPASST, Jefe Division Administrativa ,</t>
  </si>
  <si>
    <t>Campaña de salud, nutricion y medicina preventiva. Estilos de vida saludable</t>
  </si>
  <si>
    <t>Jefe division administrativa, Responsable SGSST</t>
  </si>
  <si>
    <t>Tamizaje del Riesgo Cardio Vascular</t>
  </si>
  <si>
    <t>Capacitación Riesgo cardiovascular</t>
  </si>
  <si>
    <t>Capacitacion Riesgo Psicosocial</t>
  </si>
  <si>
    <t>HIGIENE Y SEGURIDAD INDUSTRIAL</t>
  </si>
  <si>
    <t xml:space="preserve">Fortalecer actividades  relacionadas con Higiene y Seguridad Industrial, que contribuyan disminuir la accidentalidad y enfermedades laborales. </t>
  </si>
  <si>
    <t xml:space="preserve">Realizar los procedimientos, protocolos, y demás formatos de registros para el desarrollo de las actividades propias de seguridad e higiene industrial </t>
  </si>
  <si>
    <t>Profesional SG-SST.</t>
  </si>
  <si>
    <t>Inspeciones de extintores</t>
  </si>
  <si>
    <t>Miembros del COPASST  y Brigadas</t>
  </si>
  <si>
    <t>Inspeciones de botiquin</t>
  </si>
  <si>
    <t>Inspecciones de camillas</t>
  </si>
  <si>
    <t>Inspecciones de seguridad locativas</t>
  </si>
  <si>
    <t>Responsables del SGSST y miembros COPASST</t>
  </si>
  <si>
    <t>Jornada Ludica Autocuidado Laboral</t>
  </si>
  <si>
    <t>Taller  Cuidado de manos</t>
  </si>
  <si>
    <t>Capacitacion Riesgo Biologico</t>
  </si>
  <si>
    <t>Capacitacion Riesgo Publico</t>
  </si>
  <si>
    <t>Capacitación en Seguridad Vial y manejo defensivo</t>
  </si>
  <si>
    <t>Capacitación en orden y aseo</t>
  </si>
  <si>
    <t>Inspeciones planeadas en areas criticas</t>
  </si>
  <si>
    <t>Miembros COPASST y Jefe de Area</t>
  </si>
  <si>
    <t>ACTIVIDADES RIESGO PSICOSOCIAL</t>
  </si>
  <si>
    <t xml:space="preserve">Entrenamiento en prevención y manejo de acoso laboral </t>
  </si>
  <si>
    <t>Entrenamiento en resolución  conflictos y comunicación asertiva</t>
  </si>
  <si>
    <t>Capacitacion Trabajo en equipo</t>
  </si>
  <si>
    <t>Capacitacion Prevencion consumo de sustancias psicoactivas</t>
  </si>
  <si>
    <t>Capacitacion de comunicación asertiva y resolucion de conflicto</t>
  </si>
  <si>
    <t>COMITÉ PARITARIO DE SEGURIDAD Y SALUD EN EL TRABAJO</t>
  </si>
  <si>
    <t>Realizaciòn  reuniones  del  Comité Paritario de Seguridad y Salud en el Trabajo (COPASST),</t>
  </si>
  <si>
    <t>Presidente COPASST.</t>
  </si>
  <si>
    <t>COPASST: Entrenamiento en funciones y responsabilidades y su rol en el SGSST</t>
  </si>
  <si>
    <t>COPASST: Entrenamiento en Investigación de ATEL</t>
  </si>
  <si>
    <t>COPASST: Entrenamiento en Inspecciones de seguridad</t>
  </si>
  <si>
    <t>Auditoria de cumplimiento del SGSST</t>
  </si>
  <si>
    <t>Miembros COPASST</t>
  </si>
  <si>
    <t>Auditoria de cumplimiento del COPASST</t>
  </si>
  <si>
    <t>Investigacion de accidente e incidentes laborales</t>
  </si>
  <si>
    <t xml:space="preserve"> Realización De reuniones del Comité Convivencia Laboral.</t>
  </si>
  <si>
    <t>BRIGADAS DE EMERGENCIAS</t>
  </si>
  <si>
    <t xml:space="preserve">Socializar al personal administartivo y operativo el Plan de Emergencia, reactivar las brigadas. </t>
  </si>
  <si>
    <t>ENTRENAMIENTO BRIGADA DE EMERGENCIAS: Primeros Auxilios, Prevencion y Control de Incendios, Evacuacion y Rescate.</t>
  </si>
  <si>
    <t>Realizar señalizacion y demarcacion</t>
  </si>
  <si>
    <t>Realizacion guion par simulacro</t>
  </si>
  <si>
    <t>Reealizacion de simulacro</t>
  </si>
  <si>
    <t>Analisis de Restriciones y Recomendaciones emitidas por medicos tratantes de ARL y EPS, sobre ATEL</t>
  </si>
  <si>
    <t>Proceso de Reubicacion puesto de trabajo</t>
  </si>
  <si>
    <t>Profesional SG-SST. - ARL</t>
  </si>
  <si>
    <t>RECURSOS NECESARIOS</t>
  </si>
  <si>
    <t>TOTAL AÑO</t>
  </si>
  <si>
    <t>ACTIVIDADES PROGRAMADAS AL AÑO</t>
  </si>
  <si>
    <t>TOTAL ACTIVIDADES EJECUTADAS AL AÑO</t>
  </si>
  <si>
    <t>PORCENTAJE DE CUMPLIMIENTO POR MES</t>
  </si>
  <si>
    <t>PORCENTAJE DE CUMPLIMIENTO AL AÑO</t>
  </si>
  <si>
    <t xml:space="preserve">MEDICIÓN INDICADOR 
% CUMPLIMIENTO PROGRAMA DE SG-SST </t>
  </si>
  <si>
    <t>GENERACIÓN DE ACCIÓN CORRECTIVA</t>
  </si>
  <si>
    <t>PROFESIONAL EXTERNO  SG-SST</t>
  </si>
  <si>
    <t xml:space="preserve">MEDICIÓN INDICADOR 
DEFINIDO EN EL PROGRAMA DE GESTIÓN </t>
  </si>
  <si>
    <t>GUSTAVO ADOLFO ANGARITA CORTES</t>
  </si>
  <si>
    <r>
      <rPr>
        <b/>
        <sz val="10"/>
        <rFont val="Arial"/>
        <family val="2"/>
      </rPr>
      <t>Aprobo:</t>
    </r>
    <r>
      <rPr>
        <sz val="10"/>
        <rFont val="Arial"/>
        <family val="2"/>
      </rPr>
      <t xml:space="preserve"> JEFE DE DIVISION ADMINISTRATIVA</t>
    </r>
  </si>
  <si>
    <r>
      <rPr>
        <b/>
        <sz val="8"/>
        <rFont val="Arial"/>
        <family val="2"/>
      </rPr>
      <t>ELABORO</t>
    </r>
    <r>
      <rPr>
        <sz val="8"/>
        <rFont val="Arial"/>
        <family val="2"/>
      </rPr>
      <t>: PROFESIONAL SISTEMA DE GESTION DE SEGURIDAD Y SALUD EN EL TRABAJO</t>
    </r>
  </si>
  <si>
    <t>FIRMA DEL REPRESENTANTE LEGAL</t>
  </si>
  <si>
    <t>Impulsar y avanzar en la implementación de la estrategia de Gobierno Digital</t>
  </si>
  <si>
    <t xml:space="preserve">Actividades realizadas del plan de Tecnología de la información y comunicación /Actividades programadas del plan de Tecnología de la información y comunicación </t>
  </si>
  <si>
    <t>Realizar actividades programadas en plan de acción de  Tecnologías de la información y comunicación.</t>
  </si>
  <si>
    <t>Informes de seguimiento al cumplimiento del PETIC</t>
  </si>
  <si>
    <t>PETIC</t>
  </si>
  <si>
    <t>PLAN DE INCENTIVOS ITTB 2020</t>
  </si>
  <si>
    <t>Elección del mejor empleado de carrera y de libre nombramiento y remoción, según la calificación obtenida en la evaluación del desempeño</t>
  </si>
  <si>
    <t>Se establecerá una estrategia de difusión de las ofertas de adquisición de créditos educativos para los funcionarios de carrera</t>
  </si>
  <si>
    <t>Aporte económico para estudios del funcionario de carrera administrativa.</t>
  </si>
  <si>
    <t>Otorgamiento de permisos para funcionarios que estén estudiando.</t>
  </si>
  <si>
    <t>Aporte económico a los hijos de funcionarios que se encuentran cursando estudios universitarios.</t>
  </si>
  <si>
    <t>Reconocimiento escrito con copia a la hoja de vida, por el cumplimiento destacado individual o en grupo que aporta valor agregado al cumplimiento de la función administrativa de la entidad.</t>
  </si>
  <si>
    <t>No. Incentivos otorgados</t>
  </si>
  <si>
    <t>Beneficiarios</t>
  </si>
  <si>
    <t>Desarrollar valores de integridad en función de una cultura del buen servicio que haga énfasis en la responsabilidad social, la ética administrativa; de tal manera que se conciba el compromiso institucional y el sentido de pertenencia e identidad.</t>
  </si>
  <si>
    <t xml:space="preserve">Gestionar y Otorgar incentivos programados en el plan de incentivos de la entidad a los funcionarios que cumplan las condiciones establecidas para su otorgamiento. </t>
  </si>
  <si>
    <t>Incentivos otorgados a los funcionarios de la ITTB</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</si>
</sst>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quot;$&quot;\ * #,##0.00_);_(&quot;$&quot;\ * \(#,##0.00\);_(&quot;$&quot;\ * &quot;-&quot;??_);_(@_)"/>
    <numFmt numFmtId="165" formatCode="_(* #,##0_);_(* \(#,##0\);_(* &quot;-&quot;??_);_(@_)"/>
    <numFmt numFmtId="166" formatCode="_(&quot;$&quot;\ * #,##0_);_(&quot;$&quot;\ * \(#,##0\);_(&quot;$&quot;\ * &quot;-&quot;??_);_(@_)"/>
    <numFmt numFmtId="167" formatCode="_-* #,##0.00\ _€_-;\-* #,##0.00\ _€_-;_-* &quot;-&quot;??\ _€_-;_-@_-"/>
    <numFmt numFmtId="168" formatCode="[$-C0A]mmm\-yy;@"/>
    <numFmt numFmtId="169" formatCode="[$$-240A]\ #,##0"/>
    <numFmt numFmtId="170" formatCode="_-[$€-2]* #,##0.00_-;\-[$€-2]* #,##0.00_-;_-[$€-2]* &quot;-&quot;??_-"/>
  </numFmts>
  <fonts count="72"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rgb="FF000000"/>
      <name val="Calibri"/>
      <family val="2"/>
    </font>
    <font>
      <sz val="12"/>
      <color theme="1"/>
      <name val="Arial"/>
      <family val="2"/>
    </font>
    <font>
      <b/>
      <sz val="22"/>
      <color theme="0"/>
      <name val="Arial"/>
      <family val="2"/>
    </font>
    <font>
      <b/>
      <sz val="12"/>
      <color theme="0"/>
      <name val="Arial"/>
      <family val="2"/>
    </font>
    <font>
      <b/>
      <sz val="11"/>
      <color theme="1"/>
      <name val="Calibri"/>
      <family val="2"/>
      <scheme val="minor"/>
    </font>
    <font>
      <b/>
      <sz val="22"/>
      <name val="Arial"/>
      <family val="2"/>
    </font>
    <font>
      <sz val="16"/>
      <name val="Arial"/>
      <family val="2"/>
    </font>
    <font>
      <sz val="12"/>
      <name val="Arial"/>
      <family val="2"/>
    </font>
    <font>
      <sz val="11"/>
      <color rgb="FF000000"/>
      <name val="Calibri"/>
      <family val="2"/>
    </font>
    <font>
      <b/>
      <sz val="14"/>
      <color theme="1"/>
      <name val="Calibri"/>
      <family val="2"/>
      <scheme val="minor"/>
    </font>
    <font>
      <sz val="11"/>
      <color theme="1"/>
      <name val="Arial"/>
      <family val="2"/>
    </font>
    <font>
      <sz val="11"/>
      <color rgb="FF222222"/>
      <name val="Arial"/>
      <family val="2"/>
    </font>
    <font>
      <sz val="11"/>
      <color rgb="FF000000"/>
      <name val="Arial"/>
      <family val="2"/>
    </font>
    <font>
      <sz val="8"/>
      <color rgb="FF000000"/>
      <name val="Arial"/>
      <family val="2"/>
    </font>
    <font>
      <b/>
      <sz val="11"/>
      <name val="Arial"/>
      <family val="2"/>
    </font>
    <font>
      <sz val="12"/>
      <color rgb="FF000000"/>
      <name val="Arial"/>
      <family val="2"/>
    </font>
    <font>
      <sz val="10"/>
      <color theme="1"/>
      <name val="Arial"/>
      <family val="2"/>
    </font>
    <font>
      <b/>
      <sz val="11"/>
      <color rgb="FF000000"/>
      <name val="Calibri"/>
      <family val="2"/>
    </font>
    <font>
      <b/>
      <sz val="14"/>
      <color theme="1"/>
      <name val="Arial"/>
      <family val="2"/>
    </font>
    <font>
      <b/>
      <sz val="10"/>
      <color theme="1"/>
      <name val="Calibri"/>
      <family val="2"/>
      <scheme val="minor"/>
    </font>
    <font>
      <sz val="10"/>
      <name val="Arial"/>
      <family val="2"/>
    </font>
    <font>
      <sz val="10"/>
      <color rgb="FFFF0000"/>
      <name val="Arial"/>
      <family val="2"/>
    </font>
    <font>
      <sz val="10"/>
      <color theme="1"/>
      <name val="Calibri"/>
      <family val="2"/>
      <scheme val="minor"/>
    </font>
    <font>
      <b/>
      <sz val="12"/>
      <name val="Arial"/>
      <family val="2"/>
    </font>
    <font>
      <b/>
      <sz val="12"/>
      <color theme="1"/>
      <name val="Arial"/>
      <family val="2"/>
    </font>
    <font>
      <sz val="11"/>
      <name val="Arial"/>
      <family val="2"/>
    </font>
    <font>
      <b/>
      <sz val="9"/>
      <name val="Arial"/>
      <family val="2"/>
    </font>
    <font>
      <sz val="12"/>
      <color rgb="FFFF0000"/>
      <name val="Arial"/>
      <family val="2"/>
    </font>
    <font>
      <b/>
      <sz val="12"/>
      <color theme="1"/>
      <name val="Calibri"/>
      <family val="2"/>
      <scheme val="minor"/>
    </font>
    <font>
      <b/>
      <sz val="18"/>
      <color theme="1"/>
      <name val="Calibri"/>
      <family val="2"/>
      <scheme val="minor"/>
    </font>
    <font>
      <sz val="11"/>
      <color theme="0"/>
      <name val="Calibri"/>
      <family val="2"/>
      <scheme val="minor"/>
    </font>
    <font>
      <b/>
      <sz val="14"/>
      <color rgb="FF000000"/>
      <name val="Arial"/>
      <family val="2"/>
    </font>
    <font>
      <b/>
      <sz val="11"/>
      <color rgb="FF000000"/>
      <name val="Arial"/>
      <family val="2"/>
    </font>
    <font>
      <sz val="11"/>
      <color rgb="FF00B050"/>
      <name val="Arial"/>
      <family val="2"/>
    </font>
    <font>
      <b/>
      <sz val="18"/>
      <color rgb="FF000000"/>
      <name val="Calibri"/>
      <family val="2"/>
    </font>
    <font>
      <u/>
      <sz val="11"/>
      <color theme="10"/>
      <name val="Calibri"/>
      <family val="2"/>
      <scheme val="minor"/>
    </font>
    <font>
      <sz val="9"/>
      <color theme="1"/>
      <name val="Calibri"/>
      <family val="2"/>
      <scheme val="minor"/>
    </font>
    <font>
      <sz val="8"/>
      <color theme="1"/>
      <name val="Calibri"/>
      <family val="2"/>
      <scheme val="minor"/>
    </font>
    <font>
      <sz val="7"/>
      <color theme="1"/>
      <name val="Calibri"/>
      <family val="2"/>
      <scheme val="minor"/>
    </font>
    <font>
      <sz val="8"/>
      <name val="Calibri"/>
      <family val="2"/>
      <scheme val="minor"/>
    </font>
    <font>
      <b/>
      <sz val="16"/>
      <name val="Arial"/>
      <family val="2"/>
    </font>
    <font>
      <sz val="10.5"/>
      <name val="Arial Narrow"/>
      <family val="2"/>
    </font>
    <font>
      <b/>
      <sz val="10.5"/>
      <name val="Calibri"/>
      <family val="2"/>
      <scheme val="minor"/>
    </font>
    <font>
      <sz val="10.5"/>
      <color theme="1"/>
      <name val="Calibri"/>
      <family val="2"/>
      <scheme val="minor"/>
    </font>
    <font>
      <b/>
      <sz val="10.5"/>
      <name val="Arial Narrow"/>
      <family val="2"/>
    </font>
    <font>
      <b/>
      <sz val="10.5"/>
      <color theme="1"/>
      <name val="Arial Narrow"/>
      <family val="2"/>
    </font>
    <font>
      <b/>
      <sz val="8"/>
      <name val="Arial Narrow"/>
      <family val="2"/>
    </font>
    <font>
      <sz val="9"/>
      <name val="Arial Narrow"/>
      <family val="2"/>
    </font>
    <font>
      <sz val="10.5"/>
      <color theme="1"/>
      <name val="Arial Narrow"/>
      <family val="2"/>
    </font>
    <font>
      <sz val="10.5"/>
      <name val="Calibri"/>
      <family val="2"/>
      <scheme val="minor"/>
    </font>
    <font>
      <sz val="6"/>
      <color theme="1"/>
      <name val="Calibri"/>
      <family val="2"/>
      <scheme val="minor"/>
    </font>
    <font>
      <b/>
      <sz val="16"/>
      <name val="Calibri"/>
      <family val="2"/>
      <scheme val="minor"/>
    </font>
    <font>
      <sz val="11"/>
      <name val="Calibri"/>
      <family val="2"/>
      <scheme val="minor"/>
    </font>
    <font>
      <b/>
      <sz val="9"/>
      <color indexed="81"/>
      <name val="Tahoma"/>
      <family val="2"/>
    </font>
    <font>
      <sz val="9"/>
      <color indexed="81"/>
      <name val="Tahoma"/>
      <family val="2"/>
    </font>
    <font>
      <sz val="10"/>
      <color theme="1"/>
      <name val="Verdana"/>
      <family val="2"/>
    </font>
    <font>
      <sz val="9"/>
      <color theme="1"/>
      <name val="Calibri"/>
      <family val="2"/>
    </font>
    <font>
      <b/>
      <sz val="18"/>
      <name val="Arial"/>
      <family val="2"/>
    </font>
    <font>
      <b/>
      <sz val="10"/>
      <name val="Arial"/>
      <family val="2"/>
    </font>
    <font>
      <sz val="9"/>
      <name val="Arial"/>
      <family val="2"/>
    </font>
    <font>
      <b/>
      <sz val="7"/>
      <name val="Arial"/>
      <family val="2"/>
    </font>
    <font>
      <b/>
      <sz val="14"/>
      <name val="Arial"/>
      <family val="2"/>
    </font>
    <font>
      <sz val="8"/>
      <name val="Arial"/>
      <family val="2"/>
    </font>
    <font>
      <b/>
      <sz val="8"/>
      <name val="Arial"/>
      <family val="2"/>
    </font>
    <font>
      <sz val="10"/>
      <name val="Arial Narrow"/>
      <family val="2"/>
    </font>
    <font>
      <u/>
      <sz val="10"/>
      <color indexed="12"/>
      <name val="Arial"/>
      <family val="2"/>
    </font>
    <font>
      <b/>
      <sz val="14"/>
      <color rgb="FF000000"/>
      <name val="Calibri"/>
      <family val="2"/>
    </font>
  </fonts>
  <fills count="1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66CCFF"/>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4"/>
      </patternFill>
    </fill>
    <fill>
      <patternFill patternType="solid">
        <fgColor theme="4"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F0000"/>
        <bgColor indexed="64"/>
      </patternFill>
    </fill>
    <fill>
      <patternFill patternType="solid">
        <fgColor theme="5" tint="0.59999389629810485"/>
        <bgColor indexed="64"/>
      </patternFill>
    </fill>
    <fill>
      <patternFill patternType="solid">
        <fgColor rgb="FF0070C0"/>
        <bgColor indexed="64"/>
      </patternFill>
    </fill>
    <fill>
      <patternFill patternType="solid">
        <fgColor rgb="FFFFFF00"/>
        <bgColor indexed="64"/>
      </patternFill>
    </fill>
    <fill>
      <patternFill patternType="solid">
        <fgColor indexed="22"/>
        <bgColor indexed="64"/>
      </patternFill>
    </fill>
  </fills>
  <borders count="86">
    <border>
      <left/>
      <right/>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rgb="FF000000"/>
      </left>
      <right/>
      <top style="thin">
        <color rgb="FF000000"/>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style="hair">
        <color indexed="64"/>
      </top>
      <bottom/>
      <diagonal/>
    </border>
    <border>
      <left/>
      <right style="hair">
        <color indexed="64"/>
      </right>
      <top/>
      <bottom/>
      <diagonal/>
    </border>
  </borders>
  <cellStyleXfs count="20">
    <xf numFmtId="0" fontId="0" fillId="0" borderId="0"/>
    <xf numFmtId="0" fontId="4" fillId="0" borderId="0"/>
    <xf numFmtId="0" fontId="25" fillId="0" borderId="0"/>
    <xf numFmtId="0" fontId="35" fillId="8" borderId="0" applyNumberFormat="0" applyBorder="0" applyAlignment="0" applyProtection="0"/>
    <xf numFmtId="0" fontId="3" fillId="0" borderId="0"/>
    <xf numFmtId="0" fontId="40" fillId="0" borderId="0" applyNumberForma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25" fillId="0" borderId="0"/>
    <xf numFmtId="0" fontId="2" fillId="0" borderId="0"/>
    <xf numFmtId="167" fontId="2" fillId="0" borderId="0" applyFont="0" applyFill="0" applyBorder="0" applyAlignment="0" applyProtection="0"/>
    <xf numFmtId="0" fontId="1" fillId="0" borderId="0"/>
    <xf numFmtId="164" fontId="1" fillId="0" borderId="0" applyFont="0" applyFill="0" applyBorder="0" applyAlignment="0" applyProtection="0"/>
    <xf numFmtId="43" fontId="1" fillId="0" borderId="0" applyFont="0" applyFill="0" applyBorder="0" applyAlignment="0" applyProtection="0"/>
    <xf numFmtId="49" fontId="60" fillId="0" borderId="0" applyFill="0" applyBorder="0" applyProtection="0">
      <alignment horizontal="left" vertical="center"/>
    </xf>
    <xf numFmtId="9" fontId="25" fillId="0" borderId="0" applyFont="0" applyFill="0" applyBorder="0" applyAlignment="0" applyProtection="0"/>
    <xf numFmtId="43" fontId="25" fillId="0" borderId="0" applyFont="0" applyFill="0" applyBorder="0" applyAlignment="0" applyProtection="0"/>
    <xf numFmtId="170" fontId="69" fillId="0" borderId="0" applyFont="0" applyFill="0" applyBorder="0" applyAlignment="0" applyProtection="0"/>
    <xf numFmtId="0" fontId="70" fillId="0" borderId="0" applyNumberFormat="0" applyFill="0" applyBorder="0" applyAlignment="0" applyProtection="0">
      <alignment vertical="top"/>
      <protection locked="0"/>
    </xf>
    <xf numFmtId="9" fontId="25" fillId="0" borderId="0" applyFont="0" applyFill="0" applyBorder="0" applyAlignment="0" applyProtection="0"/>
  </cellStyleXfs>
  <cellXfs count="734">
    <xf numFmtId="0" fontId="0" fillId="0" borderId="0" xfId="0"/>
    <xf numFmtId="0" fontId="5" fillId="0" borderId="0" xfId="0" applyFont="1" applyFill="1" applyAlignment="1">
      <alignment wrapText="1"/>
    </xf>
    <xf numFmtId="0" fontId="0" fillId="0" borderId="0" xfId="0" applyFont="1" applyFill="1" applyAlignment="1">
      <alignment vertical="center"/>
    </xf>
    <xf numFmtId="0" fontId="6" fillId="0" borderId="0" xfId="0" applyFont="1"/>
    <xf numFmtId="0" fontId="8" fillId="0" borderId="0" xfId="0" applyFont="1" applyFill="1" applyBorder="1" applyAlignment="1">
      <alignment vertical="center" wrapText="1"/>
    </xf>
    <xf numFmtId="0" fontId="6" fillId="0" borderId="0" xfId="0" applyFont="1" applyAlignment="1"/>
    <xf numFmtId="0" fontId="13" fillId="0" borderId="0" xfId="0" applyFont="1"/>
    <xf numFmtId="0" fontId="5" fillId="0" borderId="0" xfId="0" applyFont="1" applyFill="1" applyBorder="1" applyAlignment="1">
      <alignment horizontal="center" wrapText="1"/>
    </xf>
    <xf numFmtId="0" fontId="11" fillId="0" borderId="0" xfId="0" applyFont="1" applyFill="1" applyBorder="1" applyAlignment="1">
      <alignment horizontal="left" vertical="center" wrapText="1"/>
    </xf>
    <xf numFmtId="0" fontId="15" fillId="0" borderId="19" xfId="0" applyFont="1" applyFill="1" applyBorder="1"/>
    <xf numFmtId="0" fontId="15" fillId="0" borderId="20" xfId="0" applyFont="1" applyFill="1" applyBorder="1"/>
    <xf numFmtId="0" fontId="15" fillId="0" borderId="21" xfId="0" applyFont="1" applyFill="1" applyBorder="1"/>
    <xf numFmtId="0" fontId="15" fillId="0" borderId="4" xfId="0" applyFont="1" applyFill="1" applyBorder="1"/>
    <xf numFmtId="0" fontId="15" fillId="0" borderId="0" xfId="0" applyFont="1" applyFill="1" applyBorder="1" applyAlignment="1">
      <alignment horizontal="left" vertical="center"/>
    </xf>
    <xf numFmtId="0" fontId="15" fillId="0" borderId="0" xfId="0" applyFont="1" applyFill="1" applyBorder="1"/>
    <xf numFmtId="0" fontId="14" fillId="4" borderId="25" xfId="0" applyFont="1" applyFill="1" applyBorder="1" applyAlignment="1">
      <alignment horizontal="center"/>
    </xf>
    <xf numFmtId="0" fontId="15" fillId="0" borderId="6" xfId="0" applyFont="1" applyFill="1" applyBorder="1" applyAlignment="1">
      <alignment horizontal="left" vertical="center"/>
    </xf>
    <xf numFmtId="0" fontId="15" fillId="0" borderId="0" xfId="0" applyFont="1" applyFill="1" applyBorder="1" applyAlignment="1">
      <alignment vertical="center"/>
    </xf>
    <xf numFmtId="0" fontId="0" fillId="0" borderId="0" xfId="0" applyBorder="1"/>
    <xf numFmtId="0" fontId="15" fillId="0" borderId="6" xfId="0" applyFont="1" applyBorder="1" applyAlignment="1">
      <alignment vertical="center"/>
    </xf>
    <xf numFmtId="0" fontId="15" fillId="0" borderId="6" xfId="0" applyFont="1" applyFill="1" applyBorder="1" applyAlignment="1">
      <alignment vertical="center"/>
    </xf>
    <xf numFmtId="0" fontId="16" fillId="0" borderId="26" xfId="0" applyFont="1" applyBorder="1" applyAlignment="1">
      <alignment vertical="center"/>
    </xf>
    <xf numFmtId="0" fontId="16" fillId="0" borderId="10" xfId="0" applyFont="1" applyBorder="1" applyAlignment="1">
      <alignment vertical="center"/>
    </xf>
    <xf numFmtId="0" fontId="16" fillId="0" borderId="26" xfId="0" applyFont="1" applyFill="1" applyBorder="1" applyAlignment="1">
      <alignment vertical="center"/>
    </xf>
    <xf numFmtId="0" fontId="16" fillId="0" borderId="10" xfId="0" applyFont="1" applyFill="1" applyBorder="1" applyAlignment="1">
      <alignment vertical="center"/>
    </xf>
    <xf numFmtId="0" fontId="15" fillId="0" borderId="26" xfId="0" applyFont="1" applyFill="1" applyBorder="1"/>
    <xf numFmtId="0" fontId="16" fillId="0" borderId="9" xfId="0" applyFont="1" applyFill="1" applyBorder="1" applyAlignment="1">
      <alignment vertical="center"/>
    </xf>
    <xf numFmtId="0" fontId="15" fillId="0" borderId="10" xfId="0" applyFont="1" applyFill="1" applyBorder="1"/>
    <xf numFmtId="0" fontId="15" fillId="0" borderId="27" xfId="0" applyFont="1" applyFill="1" applyBorder="1"/>
    <xf numFmtId="0" fontId="15" fillId="0" borderId="24" xfId="0" applyFont="1" applyFill="1" applyBorder="1"/>
    <xf numFmtId="0" fontId="14" fillId="4" borderId="24" xfId="0" applyFont="1" applyFill="1" applyBorder="1" applyAlignment="1">
      <alignment horizontal="center"/>
    </xf>
    <xf numFmtId="0" fontId="15" fillId="0" borderId="0" xfId="0" applyFont="1" applyBorder="1" applyAlignment="1">
      <alignment horizontal="left" vertical="center"/>
    </xf>
    <xf numFmtId="0" fontId="14" fillId="4" borderId="22" xfId="0" applyFont="1" applyFill="1" applyBorder="1" applyAlignment="1">
      <alignment horizontal="center"/>
    </xf>
    <xf numFmtId="0" fontId="15" fillId="0" borderId="28" xfId="0" applyFont="1" applyFill="1" applyBorder="1"/>
    <xf numFmtId="0" fontId="15" fillId="0" borderId="4" xfId="0" applyFont="1" applyFill="1" applyBorder="1" applyAlignment="1">
      <alignment horizontal="left" vertical="center"/>
    </xf>
    <xf numFmtId="0" fontId="0" fillId="0" borderId="0" xfId="0" applyAlignment="1">
      <alignment wrapText="1"/>
    </xf>
    <xf numFmtId="0" fontId="13" fillId="0" borderId="0" xfId="0" applyFont="1" applyAlignment="1">
      <alignment wrapText="1"/>
    </xf>
    <xf numFmtId="0" fontId="10" fillId="0" borderId="7" xfId="0" applyFont="1" applyFill="1" applyBorder="1" applyAlignment="1">
      <alignment vertical="center" wrapText="1"/>
    </xf>
    <xf numFmtId="0" fontId="17" fillId="0" borderId="0" xfId="0" applyFont="1" applyFill="1" applyAlignment="1">
      <alignment vertical="center"/>
    </xf>
    <xf numFmtId="0" fontId="17" fillId="0" borderId="0" xfId="0" applyFont="1"/>
    <xf numFmtId="0" fontId="17" fillId="0" borderId="0" xfId="0" applyFont="1" applyFill="1" applyAlignment="1">
      <alignment vertical="center" wrapText="1"/>
    </xf>
    <xf numFmtId="0" fontId="12" fillId="0" borderId="7" xfId="0" applyFont="1" applyFill="1" applyBorder="1" applyAlignment="1">
      <alignment horizontal="justify" vertical="center"/>
    </xf>
    <xf numFmtId="0" fontId="19" fillId="3" borderId="1" xfId="0" applyFont="1" applyFill="1" applyBorder="1" applyAlignment="1">
      <alignment horizontal="center" vertical="center" wrapText="1"/>
    </xf>
    <xf numFmtId="0" fontId="17" fillId="0" borderId="7" xfId="0" applyFont="1" applyBorder="1" applyAlignment="1">
      <alignment vertical="top" wrapText="1"/>
    </xf>
    <xf numFmtId="0" fontId="17" fillId="0" borderId="7" xfId="0" applyFont="1" applyBorder="1" applyAlignment="1">
      <alignment wrapText="1"/>
    </xf>
    <xf numFmtId="0" fontId="0" fillId="0" borderId="7" xfId="0" applyBorder="1" applyAlignment="1">
      <alignment wrapText="1"/>
    </xf>
    <xf numFmtId="0" fontId="17" fillId="0" borderId="7" xfId="0" applyFont="1" applyBorder="1" applyAlignment="1">
      <alignment horizontal="center" vertical="center" wrapText="1"/>
    </xf>
    <xf numFmtId="0" fontId="0" fillId="0" borderId="0" xfId="0" applyAlignment="1">
      <alignment horizontal="center" vertical="center"/>
    </xf>
    <xf numFmtId="0" fontId="0" fillId="0" borderId="7" xfId="0" applyFont="1" applyFill="1" applyBorder="1" applyAlignment="1">
      <alignment horizontal="justify" vertical="center" wrapText="1"/>
    </xf>
    <xf numFmtId="0" fontId="18" fillId="0" borderId="7" xfId="0" applyFont="1" applyBorder="1" applyAlignment="1">
      <alignment wrapText="1"/>
    </xf>
    <xf numFmtId="0" fontId="12" fillId="0" borderId="7" xfId="0" applyFont="1" applyFill="1" applyBorder="1" applyAlignment="1">
      <alignment horizontal="center" vertical="center"/>
    </xf>
    <xf numFmtId="1" fontId="12" fillId="0" borderId="7" xfId="0" applyNumberFormat="1" applyFont="1" applyFill="1" applyBorder="1" applyAlignment="1">
      <alignment horizontal="center" vertical="center"/>
    </xf>
    <xf numFmtId="3" fontId="12" fillId="0" borderId="7" xfId="0" applyNumberFormat="1" applyFont="1" applyFill="1" applyBorder="1" applyAlignment="1">
      <alignment horizontal="center" vertical="center"/>
    </xf>
    <xf numFmtId="9" fontId="17" fillId="0" borderId="7" xfId="0" applyNumberFormat="1" applyFont="1" applyBorder="1" applyAlignment="1">
      <alignment horizontal="center" vertical="center" wrapText="1"/>
    </xf>
    <xf numFmtId="0" fontId="20" fillId="0" borderId="0" xfId="0" applyFont="1" applyAlignment="1">
      <alignment horizontal="justify" vertical="center"/>
    </xf>
    <xf numFmtId="0" fontId="13" fillId="0" borderId="0" xfId="0" applyFont="1" applyAlignment="1">
      <alignment horizontal="justify" vertical="center"/>
    </xf>
    <xf numFmtId="0" fontId="12" fillId="0" borderId="0" xfId="0" applyFont="1" applyAlignment="1">
      <alignment horizontal="justify" vertical="center"/>
    </xf>
    <xf numFmtId="0" fontId="4" fillId="0" borderId="0" xfId="1"/>
    <xf numFmtId="0" fontId="24" fillId="5" borderId="37" xfId="1" applyFont="1" applyFill="1" applyBorder="1" applyAlignment="1">
      <alignment horizontal="center" vertical="center" textRotation="90" wrapText="1"/>
    </xf>
    <xf numFmtId="0" fontId="24" fillId="5" borderId="38" xfId="1" applyFont="1" applyFill="1" applyBorder="1" applyAlignment="1">
      <alignment horizontal="center" vertical="center" textRotation="90" wrapText="1"/>
    </xf>
    <xf numFmtId="0" fontId="21" fillId="0" borderId="7" xfId="1" applyFont="1" applyBorder="1" applyAlignment="1">
      <alignment horizontal="center" vertical="center"/>
    </xf>
    <xf numFmtId="0" fontId="21" fillId="0" borderId="7" xfId="1" applyFont="1" applyBorder="1" applyAlignment="1">
      <alignment horizontal="center" vertical="center" wrapText="1"/>
    </xf>
    <xf numFmtId="0" fontId="21" fillId="0" borderId="7" xfId="1" applyFont="1" applyBorder="1" applyAlignment="1">
      <alignment horizontal="left" vertical="center" wrapText="1"/>
    </xf>
    <xf numFmtId="0" fontId="21" fillId="0" borderId="7" xfId="1" applyFont="1" applyBorder="1" applyAlignment="1">
      <alignment vertical="center" wrapText="1"/>
    </xf>
    <xf numFmtId="0" fontId="25" fillId="0" borderId="33" xfId="2" applyFont="1" applyFill="1" applyBorder="1" applyAlignment="1">
      <alignment horizontal="center" vertical="center" wrapText="1"/>
    </xf>
    <xf numFmtId="0" fontId="21" fillId="0" borderId="40" xfId="1" applyFont="1" applyBorder="1" applyAlignment="1">
      <alignment horizontal="center" vertical="center" wrapText="1"/>
    </xf>
    <xf numFmtId="9" fontId="21" fillId="0" borderId="33" xfId="1" applyNumberFormat="1" applyFont="1" applyBorder="1" applyAlignment="1">
      <alignment horizontal="center" vertical="center"/>
    </xf>
    <xf numFmtId="0" fontId="21" fillId="0" borderId="0" xfId="1" applyFont="1" applyAlignment="1">
      <alignment vertical="center" wrapText="1"/>
    </xf>
    <xf numFmtId="0" fontId="21" fillId="0" borderId="0" xfId="1" applyFont="1"/>
    <xf numFmtId="0" fontId="21" fillId="0" borderId="8" xfId="1" applyFont="1" applyBorder="1" applyAlignment="1">
      <alignment horizontal="center" vertical="center" wrapText="1"/>
    </xf>
    <xf numFmtId="9" fontId="21" fillId="0" borderId="7" xfId="1" applyNumberFormat="1" applyFont="1" applyBorder="1" applyAlignment="1">
      <alignment horizontal="center" vertical="center"/>
    </xf>
    <xf numFmtId="0" fontId="21" fillId="0" borderId="0" xfId="1" applyFont="1" applyAlignment="1">
      <alignment horizontal="center" vertical="center" wrapText="1"/>
    </xf>
    <xf numFmtId="9" fontId="21" fillId="0" borderId="7" xfId="1" applyNumberFormat="1" applyFont="1" applyBorder="1" applyAlignment="1">
      <alignment horizontal="center" vertical="center" wrapText="1"/>
    </xf>
    <xf numFmtId="0" fontId="21" fillId="0" borderId="8" xfId="1" applyFont="1" applyBorder="1" applyAlignment="1">
      <alignment horizontal="left" vertical="center" wrapText="1"/>
    </xf>
    <xf numFmtId="1" fontId="21" fillId="0" borderId="7" xfId="1" applyNumberFormat="1" applyFont="1" applyBorder="1" applyAlignment="1">
      <alignment horizontal="center" vertical="center"/>
    </xf>
    <xf numFmtId="0" fontId="26" fillId="0" borderId="0" xfId="1" applyFont="1" applyAlignment="1">
      <alignment wrapText="1"/>
    </xf>
    <xf numFmtId="0" fontId="26" fillId="0" borderId="0" xfId="1" applyFont="1" applyAlignment="1">
      <alignment vertical="center" wrapText="1"/>
    </xf>
    <xf numFmtId="0" fontId="21" fillId="0" borderId="0" xfId="1" applyFont="1" applyFill="1" applyBorder="1" applyAlignment="1">
      <alignment horizontal="center" vertical="center"/>
    </xf>
    <xf numFmtId="0" fontId="21" fillId="0" borderId="0" xfId="1" applyFont="1" applyFill="1" applyBorder="1" applyAlignment="1">
      <alignment horizontal="center" vertical="center" wrapText="1"/>
    </xf>
    <xf numFmtId="0" fontId="21" fillId="0" borderId="0" xfId="1" applyFont="1" applyFill="1" applyBorder="1" applyAlignment="1">
      <alignment horizontal="left" vertical="center" wrapText="1"/>
    </xf>
    <xf numFmtId="0" fontId="27" fillId="0" borderId="0" xfId="1" applyFont="1" applyBorder="1" applyAlignment="1">
      <alignment horizontal="center" vertical="center" wrapText="1"/>
    </xf>
    <xf numFmtId="0" fontId="12" fillId="0" borderId="0" xfId="2" applyFont="1"/>
    <xf numFmtId="0" fontId="31" fillId="0" borderId="44" xfId="2" applyFont="1" applyBorder="1" applyAlignment="1">
      <alignment horizontal="center"/>
    </xf>
    <xf numFmtId="0" fontId="31" fillId="0" borderId="15" xfId="2" applyFont="1" applyBorder="1" applyAlignment="1">
      <alignment horizontal="center"/>
    </xf>
    <xf numFmtId="0" fontId="31" fillId="0" borderId="45" xfId="2" applyFont="1" applyBorder="1" applyAlignment="1">
      <alignment horizontal="center"/>
    </xf>
    <xf numFmtId="0" fontId="12" fillId="2" borderId="49" xfId="2" applyFont="1" applyFill="1" applyBorder="1" applyAlignment="1"/>
    <xf numFmtId="0" fontId="12" fillId="7" borderId="7" xfId="2" applyFont="1" applyFill="1" applyBorder="1" applyAlignment="1"/>
    <xf numFmtId="0" fontId="12" fillId="7" borderId="49" xfId="2" applyFont="1" applyFill="1" applyBorder="1" applyAlignment="1"/>
    <xf numFmtId="0" fontId="12" fillId="7" borderId="20" xfId="2" applyFont="1" applyFill="1" applyBorder="1" applyAlignment="1"/>
    <xf numFmtId="0" fontId="12" fillId="7" borderId="10" xfId="2" applyFont="1" applyFill="1" applyBorder="1" applyAlignment="1"/>
    <xf numFmtId="0" fontId="12" fillId="2" borderId="7" xfId="2" applyFont="1" applyFill="1" applyBorder="1" applyAlignment="1"/>
    <xf numFmtId="0" fontId="32" fillId="0" borderId="0" xfId="2" applyFont="1"/>
    <xf numFmtId="0" fontId="12" fillId="0" borderId="49" xfId="2" applyFont="1" applyFill="1" applyBorder="1" applyAlignment="1"/>
    <xf numFmtId="0" fontId="12" fillId="0" borderId="7" xfId="2" applyFont="1" applyFill="1" applyBorder="1" applyAlignment="1"/>
    <xf numFmtId="0" fontId="12" fillId="0" borderId="20" xfId="2" applyFont="1" applyFill="1" applyBorder="1" applyAlignment="1"/>
    <xf numFmtId="0" fontId="12" fillId="0" borderId="10" xfId="2" applyFont="1" applyFill="1" applyBorder="1" applyAlignment="1"/>
    <xf numFmtId="0" fontId="12" fillId="2" borderId="56" xfId="2" applyFont="1" applyFill="1" applyBorder="1" applyAlignment="1"/>
    <xf numFmtId="0" fontId="12" fillId="2" borderId="37" xfId="2" applyFont="1" applyFill="1" applyBorder="1" applyAlignment="1"/>
    <xf numFmtId="0" fontId="12" fillId="0" borderId="56" xfId="2" applyFont="1" applyFill="1" applyBorder="1" applyAlignment="1"/>
    <xf numFmtId="0" fontId="12" fillId="0" borderId="37" xfId="2" applyFont="1" applyFill="1" applyBorder="1" applyAlignment="1"/>
    <xf numFmtId="0" fontId="12" fillId="0" borderId="50" xfId="2" applyFont="1" applyFill="1" applyBorder="1" applyAlignment="1"/>
    <xf numFmtId="0" fontId="12" fillId="0" borderId="57" xfId="2" applyFont="1" applyFill="1" applyBorder="1" applyAlignment="1"/>
    <xf numFmtId="0" fontId="28" fillId="0" borderId="44" xfId="2" applyFont="1" applyBorder="1" applyAlignment="1">
      <alignment horizontal="center"/>
    </xf>
    <xf numFmtId="0" fontId="28" fillId="0" borderId="15" xfId="2" applyFont="1" applyBorder="1" applyAlignment="1">
      <alignment horizontal="center"/>
    </xf>
    <xf numFmtId="0" fontId="28" fillId="0" borderId="45" xfId="2" applyFont="1" applyBorder="1" applyAlignment="1">
      <alignment horizontal="center"/>
    </xf>
    <xf numFmtId="0" fontId="12" fillId="0" borderId="39" xfId="2" applyFont="1" applyBorder="1" applyAlignment="1">
      <alignment vertical="center" textRotation="90" wrapText="1"/>
    </xf>
    <xf numFmtId="0" fontId="12" fillId="0" borderId="16" xfId="2" applyFont="1" applyFill="1" applyBorder="1" applyAlignment="1"/>
    <xf numFmtId="0" fontId="12" fillId="2" borderId="7" xfId="2" applyFont="1" applyFill="1" applyBorder="1" applyAlignment="1">
      <alignment horizontal="center" vertical="center" wrapText="1"/>
    </xf>
    <xf numFmtId="0" fontId="12" fillId="0" borderId="14" xfId="2" applyFont="1" applyFill="1" applyBorder="1" applyAlignment="1"/>
    <xf numFmtId="0" fontId="12" fillId="0" borderId="39" xfId="2" applyFont="1" applyBorder="1" applyAlignment="1">
      <alignment horizontal="center" vertical="center" textRotation="90" wrapText="1"/>
    </xf>
    <xf numFmtId="0" fontId="12" fillId="0" borderId="13" xfId="2" applyFont="1" applyFill="1" applyBorder="1" applyAlignment="1"/>
    <xf numFmtId="0" fontId="12" fillId="2" borderId="12" xfId="2" applyFont="1" applyFill="1" applyBorder="1" applyAlignment="1"/>
    <xf numFmtId="0" fontId="12" fillId="0" borderId="12" xfId="2" applyFont="1" applyFill="1" applyBorder="1" applyAlignment="1"/>
    <xf numFmtId="0" fontId="12" fillId="0" borderId="18" xfId="2" applyFont="1" applyBorder="1" applyAlignment="1">
      <alignment horizontal="center" vertical="center" textRotation="90" wrapText="1"/>
    </xf>
    <xf numFmtId="0" fontId="12" fillId="2" borderId="13" xfId="2" applyFont="1" applyFill="1" applyBorder="1" applyAlignment="1"/>
    <xf numFmtId="0" fontId="12" fillId="2" borderId="14" xfId="2" applyFont="1" applyFill="1" applyBorder="1" applyAlignment="1"/>
    <xf numFmtId="0" fontId="12" fillId="2" borderId="16" xfId="2" applyFont="1" applyFill="1" applyBorder="1" applyAlignment="1"/>
    <xf numFmtId="0" fontId="28" fillId="0" borderId="11" xfId="2" applyFont="1" applyBorder="1" applyAlignment="1">
      <alignment horizontal="center"/>
    </xf>
    <xf numFmtId="0" fontId="28" fillId="0" borderId="45" xfId="2" applyFont="1" applyFill="1" applyBorder="1" applyAlignment="1">
      <alignment horizontal="center"/>
    </xf>
    <xf numFmtId="0" fontId="28" fillId="0" borderId="3" xfId="2" applyFont="1" applyBorder="1" applyAlignment="1"/>
    <xf numFmtId="0" fontId="28" fillId="0" borderId="2" xfId="2" applyFont="1" applyBorder="1" applyAlignment="1"/>
    <xf numFmtId="0" fontId="20" fillId="0" borderId="7" xfId="0" applyFont="1" applyBorder="1" applyAlignment="1">
      <alignment horizontal="justify" vertical="center"/>
    </xf>
    <xf numFmtId="0" fontId="17" fillId="0" borderId="7" xfId="0" applyNumberFormat="1" applyFont="1" applyBorder="1" applyAlignment="1">
      <alignment horizontal="center" vertical="center" wrapText="1"/>
    </xf>
    <xf numFmtId="0" fontId="18" fillId="0" borderId="7" xfId="0" applyFont="1" applyBorder="1" applyAlignment="1">
      <alignment vertical="center" wrapText="1"/>
    </xf>
    <xf numFmtId="0" fontId="21" fillId="0" borderId="7" xfId="0" applyFont="1" applyBorder="1" applyAlignment="1">
      <alignment horizontal="center" vertical="center" wrapText="1"/>
    </xf>
    <xf numFmtId="0" fontId="21" fillId="0" borderId="7" xfId="0" applyFont="1" applyBorder="1" applyAlignment="1">
      <alignment horizontal="left" vertical="center" wrapText="1"/>
    </xf>
    <xf numFmtId="0" fontId="17" fillId="0" borderId="29" xfId="0" applyFont="1" applyBorder="1" applyAlignment="1">
      <alignment vertical="center" wrapText="1"/>
    </xf>
    <xf numFmtId="0" fontId="17" fillId="0" borderId="35" xfId="0" applyFont="1" applyBorder="1" applyAlignment="1">
      <alignment vertical="center" wrapText="1"/>
    </xf>
    <xf numFmtId="0" fontId="17" fillId="10" borderId="35" xfId="0" applyFont="1" applyFill="1" applyBorder="1" applyAlignment="1">
      <alignment vertical="center" wrapText="1"/>
    </xf>
    <xf numFmtId="0" fontId="38" fillId="10" borderId="35" xfId="0" applyFont="1" applyFill="1" applyBorder="1" applyAlignment="1">
      <alignment vertical="center" wrapText="1"/>
    </xf>
    <xf numFmtId="0" fontId="36" fillId="0" borderId="29" xfId="0" applyFont="1" applyBorder="1" applyAlignment="1">
      <alignment vertical="center" wrapText="1"/>
    </xf>
    <xf numFmtId="0" fontId="37" fillId="0" borderId="35" xfId="0" applyFont="1" applyBorder="1" applyAlignment="1">
      <alignment vertical="center" wrapText="1"/>
    </xf>
    <xf numFmtId="0" fontId="17" fillId="0" borderId="35" xfId="0" applyFont="1" applyFill="1" applyBorder="1" applyAlignment="1">
      <alignment vertical="center" wrapText="1"/>
    </xf>
    <xf numFmtId="0" fontId="40" fillId="0" borderId="20" xfId="5" quotePrefix="1" applyBorder="1" applyAlignment="1">
      <alignment wrapText="1"/>
    </xf>
    <xf numFmtId="0" fontId="35" fillId="8" borderId="58" xfId="3" applyBorder="1" applyAlignment="1">
      <alignment horizontal="center" vertical="center" wrapText="1"/>
    </xf>
    <xf numFmtId="0" fontId="35" fillId="8" borderId="14" xfId="3" applyBorder="1" applyAlignment="1">
      <alignment horizontal="center" vertical="center" wrapText="1"/>
    </xf>
    <xf numFmtId="0" fontId="35" fillId="8" borderId="19" xfId="3" applyBorder="1" applyAlignment="1">
      <alignment horizontal="center" vertical="center" wrapText="1"/>
    </xf>
    <xf numFmtId="0" fontId="19" fillId="3" borderId="64" xfId="0" applyFont="1" applyFill="1" applyBorder="1" applyAlignment="1">
      <alignment horizontal="center" vertical="center" wrapText="1"/>
    </xf>
    <xf numFmtId="0" fontId="17" fillId="0" borderId="8" xfId="0" applyFont="1" applyBorder="1" applyAlignment="1">
      <alignment vertical="top" wrapText="1"/>
    </xf>
    <xf numFmtId="0" fontId="19" fillId="3" borderId="7" xfId="0" applyFont="1" applyFill="1" applyBorder="1" applyAlignment="1">
      <alignment horizontal="center" vertical="center" wrapText="1"/>
    </xf>
    <xf numFmtId="0" fontId="12" fillId="0" borderId="7" xfId="0" applyFont="1" applyBorder="1" applyAlignment="1">
      <alignment horizontal="justify" vertical="center"/>
    </xf>
    <xf numFmtId="0" fontId="24" fillId="5" borderId="22" xfId="1" applyFont="1" applyFill="1" applyBorder="1" applyAlignment="1">
      <alignment horizontal="center" vertical="center" textRotation="90" wrapText="1"/>
    </xf>
    <xf numFmtId="0" fontId="17" fillId="0" borderId="29" xfId="0" applyFont="1" applyBorder="1" applyAlignment="1">
      <alignment vertical="center" wrapText="1"/>
    </xf>
    <xf numFmtId="0" fontId="24" fillId="5" borderId="65" xfId="1" applyFont="1" applyFill="1" applyBorder="1" applyAlignment="1">
      <alignment horizontal="center" vertical="center" textRotation="90" wrapText="1"/>
    </xf>
    <xf numFmtId="0" fontId="24" fillId="5" borderId="36" xfId="1" applyFont="1" applyFill="1" applyBorder="1" applyAlignment="1">
      <alignment horizontal="center" vertical="center" textRotation="90" wrapText="1"/>
    </xf>
    <xf numFmtId="0" fontId="24" fillId="5" borderId="25" xfId="1" applyFont="1" applyFill="1" applyBorder="1" applyAlignment="1">
      <alignment horizontal="center" vertical="center" textRotation="90" wrapText="1"/>
    </xf>
    <xf numFmtId="0" fontId="12" fillId="2" borderId="7" xfId="2" applyFont="1" applyFill="1" applyBorder="1" applyAlignment="1">
      <alignment horizontal="center" vertical="center"/>
    </xf>
    <xf numFmtId="0" fontId="28" fillId="6" borderId="36" xfId="2" applyFont="1" applyFill="1" applyBorder="1" applyAlignment="1">
      <alignment horizontal="center"/>
    </xf>
    <xf numFmtId="0" fontId="28" fillId="6" borderId="22" xfId="2" applyFont="1" applyFill="1" applyBorder="1" applyAlignment="1">
      <alignment horizontal="center"/>
    </xf>
    <xf numFmtId="0" fontId="28" fillId="6" borderId="67" xfId="2" applyFont="1" applyFill="1" applyBorder="1" applyAlignment="1">
      <alignment horizontal="center"/>
    </xf>
    <xf numFmtId="0" fontId="12" fillId="2" borderId="58" xfId="2" applyFont="1" applyFill="1" applyBorder="1" applyAlignment="1"/>
    <xf numFmtId="0" fontId="12" fillId="0" borderId="58" xfId="2" applyFont="1" applyFill="1" applyBorder="1" applyAlignment="1"/>
    <xf numFmtId="0" fontId="12" fillId="0" borderId="26" xfId="2" applyFont="1" applyFill="1" applyBorder="1" applyAlignment="1"/>
    <xf numFmtId="0" fontId="12" fillId="2" borderId="71" xfId="2" applyFont="1" applyFill="1" applyBorder="1" applyAlignment="1">
      <alignment horizontal="center" vertical="center" wrapText="1"/>
    </xf>
    <xf numFmtId="0" fontId="12" fillId="2" borderId="52" xfId="2" applyFont="1" applyFill="1" applyBorder="1" applyAlignment="1">
      <alignment horizontal="center" vertical="center" wrapText="1"/>
    </xf>
    <xf numFmtId="0" fontId="12" fillId="2" borderId="62" xfId="2" applyFont="1" applyFill="1" applyBorder="1" applyAlignment="1">
      <alignment horizontal="center" vertical="center" wrapText="1"/>
    </xf>
    <xf numFmtId="0" fontId="12" fillId="0" borderId="19" xfId="2" applyFont="1" applyFill="1" applyBorder="1" applyAlignment="1"/>
    <xf numFmtId="0" fontId="46" fillId="11" borderId="7" xfId="9" applyFont="1" applyFill="1" applyBorder="1" applyAlignment="1">
      <alignment textRotation="90"/>
    </xf>
    <xf numFmtId="0" fontId="48" fillId="0" borderId="0" xfId="9" applyFont="1" applyFill="1"/>
    <xf numFmtId="0" fontId="46" fillId="11" borderId="7" xfId="9" applyFont="1" applyFill="1" applyBorder="1" applyAlignment="1">
      <alignment wrapText="1"/>
    </xf>
    <xf numFmtId="0" fontId="49" fillId="11" borderId="7" xfId="9" applyFont="1" applyFill="1" applyBorder="1" applyAlignment="1">
      <alignment horizontal="center"/>
    </xf>
    <xf numFmtId="0" fontId="49" fillId="11" borderId="7" xfId="9" applyFont="1" applyFill="1" applyBorder="1" applyAlignment="1">
      <alignment horizontal="center" vertical="center"/>
    </xf>
    <xf numFmtId="0" fontId="49" fillId="11" borderId="7" xfId="9" applyFont="1" applyFill="1" applyBorder="1" applyAlignment="1">
      <alignment horizontal="center" vertical="center" wrapText="1"/>
    </xf>
    <xf numFmtId="1" fontId="49" fillId="11" borderId="7" xfId="9" applyNumberFormat="1" applyFont="1" applyFill="1" applyBorder="1" applyAlignment="1">
      <alignment horizontal="center" vertical="center" wrapText="1"/>
    </xf>
    <xf numFmtId="167" fontId="50" fillId="11" borderId="7" xfId="10" applyFont="1" applyFill="1" applyBorder="1" applyAlignment="1">
      <alignment horizontal="center" vertical="center" wrapText="1"/>
    </xf>
    <xf numFmtId="0" fontId="51" fillId="11" borderId="7" xfId="9" applyFont="1" applyFill="1" applyBorder="1" applyAlignment="1">
      <alignment horizontal="center" vertical="center" wrapText="1"/>
    </xf>
    <xf numFmtId="167" fontId="51" fillId="11" borderId="7" xfId="10" applyFont="1" applyFill="1" applyBorder="1" applyAlignment="1">
      <alignment horizontal="center" vertical="center" wrapText="1"/>
    </xf>
    <xf numFmtId="14" fontId="49" fillId="11" borderId="7" xfId="9" applyNumberFormat="1" applyFont="1" applyFill="1" applyBorder="1" applyAlignment="1">
      <alignment horizontal="center" vertical="center" wrapText="1"/>
    </xf>
    <xf numFmtId="0" fontId="48" fillId="0" borderId="0" xfId="9" applyFont="1" applyFill="1" applyAlignment="1">
      <alignment horizontal="center" vertical="center"/>
    </xf>
    <xf numFmtId="0" fontId="46" fillId="2" borderId="7" xfId="9" applyFont="1" applyFill="1" applyBorder="1" applyAlignment="1">
      <alignment horizontal="justify" vertical="center" textRotation="90"/>
    </xf>
    <xf numFmtId="0" fontId="52" fillId="0" borderId="7" xfId="9" applyFont="1" applyFill="1" applyBorder="1" applyAlignment="1">
      <alignment horizontal="justify" vertical="center"/>
    </xf>
    <xf numFmtId="0" fontId="46" fillId="0" borderId="7" xfId="9" applyFont="1" applyFill="1" applyBorder="1" applyAlignment="1">
      <alignment horizontal="justify" vertical="center"/>
    </xf>
    <xf numFmtId="1" fontId="46" fillId="0" borderId="7" xfId="9" applyNumberFormat="1" applyFont="1" applyFill="1" applyBorder="1" applyAlignment="1">
      <alignment horizontal="center" vertical="center"/>
    </xf>
    <xf numFmtId="0" fontId="46" fillId="0" borderId="7" xfId="9" applyFont="1" applyFill="1" applyBorder="1" applyAlignment="1">
      <alignment horizontal="center" vertical="center" wrapText="1"/>
    </xf>
    <xf numFmtId="0" fontId="53" fillId="2" borderId="7" xfId="9" applyFont="1" applyFill="1" applyBorder="1" applyAlignment="1">
      <alignment horizontal="center" vertical="center"/>
    </xf>
    <xf numFmtId="0" fontId="46" fillId="2" borderId="7" xfId="9" applyFont="1" applyFill="1" applyBorder="1" applyAlignment="1">
      <alignment horizontal="center" vertical="center"/>
    </xf>
    <xf numFmtId="4" fontId="53" fillId="0" borderId="7" xfId="9" applyNumberFormat="1" applyFont="1" applyFill="1" applyBorder="1" applyAlignment="1">
      <alignment horizontal="center" vertical="center"/>
    </xf>
    <xf numFmtId="4" fontId="49" fillId="2" borderId="7" xfId="9" applyNumberFormat="1" applyFont="1" applyFill="1" applyBorder="1" applyAlignment="1">
      <alignment horizontal="center" vertical="center"/>
    </xf>
    <xf numFmtId="4" fontId="46" fillId="2" borderId="7" xfId="9" applyNumberFormat="1" applyFont="1" applyFill="1" applyBorder="1" applyAlignment="1">
      <alignment vertical="center"/>
    </xf>
    <xf numFmtId="4" fontId="52" fillId="0" borderId="7" xfId="9" applyNumberFormat="1" applyFont="1" applyFill="1" applyBorder="1" applyAlignment="1">
      <alignment horizontal="center" vertical="center" wrapText="1"/>
    </xf>
    <xf numFmtId="0" fontId="46" fillId="2" borderId="7" xfId="9" applyFont="1" applyFill="1" applyBorder="1" applyAlignment="1">
      <alignment horizontal="center" vertical="center" textRotation="90" wrapText="1"/>
    </xf>
    <xf numFmtId="0" fontId="48" fillId="2" borderId="0" xfId="9" applyFont="1" applyFill="1" applyAlignment="1"/>
    <xf numFmtId="0" fontId="46" fillId="2" borderId="7" xfId="9" applyFont="1" applyFill="1" applyBorder="1" applyAlignment="1">
      <alignment horizontal="center" vertical="center" textRotation="90"/>
    </xf>
    <xf numFmtId="4" fontId="46" fillId="0" borderId="7" xfId="9" applyNumberFormat="1" applyFont="1" applyFill="1" applyBorder="1" applyAlignment="1">
      <alignment vertical="center"/>
    </xf>
    <xf numFmtId="4" fontId="46" fillId="0" borderId="7" xfId="9" applyNumberFormat="1" applyFont="1" applyFill="1" applyBorder="1" applyAlignment="1">
      <alignment horizontal="center" vertical="center"/>
    </xf>
    <xf numFmtId="0" fontId="49" fillId="0" borderId="7" xfId="9" applyFont="1" applyFill="1" applyBorder="1" applyAlignment="1">
      <alignment horizontal="justify" vertical="center"/>
    </xf>
    <xf numFmtId="0" fontId="46" fillId="2" borderId="7" xfId="9" applyFont="1" applyFill="1" applyBorder="1" applyAlignment="1">
      <alignment horizontal="justify" textRotation="90"/>
    </xf>
    <xf numFmtId="1" fontId="46" fillId="0" borderId="7" xfId="9" applyNumberFormat="1" applyFont="1" applyFill="1" applyBorder="1" applyAlignment="1">
      <alignment horizontal="left" vertical="center"/>
    </xf>
    <xf numFmtId="4" fontId="53" fillId="2" borderId="7" xfId="9" applyNumberFormat="1" applyFont="1" applyFill="1" applyBorder="1" applyAlignment="1">
      <alignment horizontal="center" vertical="center"/>
    </xf>
    <xf numFmtId="0" fontId="48" fillId="2" borderId="0" xfId="9" applyFont="1" applyFill="1" applyAlignment="1">
      <alignment vertical="center"/>
    </xf>
    <xf numFmtId="3" fontId="53" fillId="0" borderId="7" xfId="9" applyNumberFormat="1" applyFont="1" applyFill="1" applyBorder="1" applyAlignment="1">
      <alignment horizontal="center" vertical="center"/>
    </xf>
    <xf numFmtId="4" fontId="49" fillId="0" borderId="7" xfId="9" applyNumberFormat="1" applyFont="1" applyFill="1" applyBorder="1" applyAlignment="1">
      <alignment horizontal="center" vertical="center"/>
    </xf>
    <xf numFmtId="0" fontId="46" fillId="2" borderId="7" xfId="9" applyFont="1" applyFill="1" applyBorder="1" applyAlignment="1">
      <alignment horizontal="center" vertical="center" wrapText="1"/>
    </xf>
    <xf numFmtId="4" fontId="53" fillId="0" borderId="7" xfId="9" applyNumberFormat="1" applyFont="1" applyFill="1" applyBorder="1" applyAlignment="1">
      <alignment vertical="center"/>
    </xf>
    <xf numFmtId="0" fontId="54" fillId="2" borderId="7" xfId="9" applyFont="1" applyFill="1" applyBorder="1" applyAlignment="1">
      <alignment textRotation="90"/>
    </xf>
    <xf numFmtId="0" fontId="54" fillId="2" borderId="7" xfId="9" applyFont="1" applyFill="1" applyBorder="1" applyAlignment="1">
      <alignment wrapText="1"/>
    </xf>
    <xf numFmtId="1" fontId="54" fillId="2" borderId="7" xfId="9" applyNumberFormat="1" applyFont="1" applyFill="1" applyBorder="1" applyAlignment="1"/>
    <xf numFmtId="0" fontId="47" fillId="2" borderId="7" xfId="9" applyFont="1" applyFill="1" applyBorder="1" applyAlignment="1">
      <alignment horizontal="justify" vertical="justify" wrapText="1"/>
    </xf>
    <xf numFmtId="0" fontId="54" fillId="2" borderId="7" xfId="9" applyFont="1" applyFill="1" applyBorder="1" applyAlignment="1">
      <alignment horizontal="left" wrapText="1"/>
    </xf>
    <xf numFmtId="0" fontId="48" fillId="2" borderId="7" xfId="9" applyFont="1" applyFill="1" applyBorder="1" applyAlignment="1"/>
    <xf numFmtId="0" fontId="54" fillId="2" borderId="7" xfId="9" applyFont="1" applyFill="1" applyBorder="1" applyAlignment="1">
      <alignment horizontal="center" wrapText="1"/>
    </xf>
    <xf numFmtId="0" fontId="54" fillId="2" borderId="7" xfId="9" applyFont="1" applyFill="1" applyBorder="1" applyAlignment="1">
      <alignment horizontal="center"/>
    </xf>
    <xf numFmtId="167" fontId="48" fillId="2" borderId="7" xfId="10" applyFont="1" applyFill="1" applyBorder="1" applyAlignment="1">
      <alignment vertical="center"/>
    </xf>
    <xf numFmtId="167" fontId="47" fillId="2" borderId="7" xfId="10" applyFont="1" applyFill="1" applyBorder="1" applyAlignment="1">
      <alignment vertical="center"/>
    </xf>
    <xf numFmtId="4" fontId="47" fillId="2" borderId="7" xfId="9" applyNumberFormat="1" applyFont="1" applyFill="1" applyBorder="1" applyAlignment="1">
      <alignment vertical="center"/>
    </xf>
    <xf numFmtId="4" fontId="47" fillId="12" borderId="7" xfId="9" applyNumberFormat="1" applyFont="1" applyFill="1" applyBorder="1" applyAlignment="1">
      <alignment vertical="center"/>
    </xf>
    <xf numFmtId="0" fontId="47" fillId="2" borderId="7" xfId="9" applyFont="1" applyFill="1" applyBorder="1" applyAlignment="1">
      <alignment horizontal="center" vertical="center" textRotation="90" wrapText="1"/>
    </xf>
    <xf numFmtId="0" fontId="48" fillId="2" borderId="0" xfId="9" applyFont="1" applyFill="1"/>
    <xf numFmtId="0" fontId="55" fillId="2" borderId="0" xfId="9" applyFont="1" applyFill="1"/>
    <xf numFmtId="0" fontId="54" fillId="2" borderId="0" xfId="9" applyFont="1" applyFill="1" applyBorder="1" applyAlignment="1">
      <alignment textRotation="90"/>
    </xf>
    <xf numFmtId="0" fontId="54" fillId="2" borderId="0" xfId="9" applyFont="1" applyFill="1" applyBorder="1" applyAlignment="1">
      <alignment wrapText="1"/>
    </xf>
    <xf numFmtId="1" fontId="54" fillId="2" borderId="0" xfId="9" applyNumberFormat="1" applyFont="1" applyFill="1" applyBorder="1" applyAlignment="1"/>
    <xf numFmtId="0" fontId="47" fillId="2" borderId="0" xfId="9" applyFont="1" applyFill="1" applyBorder="1" applyAlignment="1">
      <alignment horizontal="justify" vertical="justify" wrapText="1"/>
    </xf>
    <xf numFmtId="0" fontId="54" fillId="2" borderId="0" xfId="9" applyFont="1" applyFill="1" applyBorder="1" applyAlignment="1">
      <alignment horizontal="left" wrapText="1"/>
    </xf>
    <xf numFmtId="0" fontId="48" fillId="2" borderId="0" xfId="9" applyFont="1" applyFill="1" applyBorder="1" applyAlignment="1"/>
    <xf numFmtId="0" fontId="54" fillId="2" borderId="0" xfId="9" applyFont="1" applyFill="1" applyBorder="1" applyAlignment="1">
      <alignment horizontal="center" wrapText="1"/>
    </xf>
    <xf numFmtId="0" fontId="54" fillId="2" borderId="0" xfId="9" applyFont="1" applyFill="1" applyBorder="1" applyAlignment="1">
      <alignment horizontal="center"/>
    </xf>
    <xf numFmtId="167" fontId="48" fillId="2" borderId="0" xfId="10" applyFont="1" applyFill="1" applyBorder="1" applyAlignment="1">
      <alignment vertical="center"/>
    </xf>
    <xf numFmtId="167" fontId="47" fillId="2" borderId="0" xfId="10" applyFont="1" applyFill="1" applyBorder="1" applyAlignment="1">
      <alignment vertical="center"/>
    </xf>
    <xf numFmtId="4" fontId="47" fillId="2" borderId="0" xfId="9" applyNumberFormat="1" applyFont="1" applyFill="1" applyBorder="1" applyAlignment="1">
      <alignment vertical="center"/>
    </xf>
    <xf numFmtId="4" fontId="47" fillId="12" borderId="0" xfId="9" applyNumberFormat="1" applyFont="1" applyFill="1" applyBorder="1" applyAlignment="1">
      <alignment vertical="center"/>
    </xf>
    <xf numFmtId="0" fontId="47" fillId="2" borderId="0" xfId="9" applyFont="1" applyFill="1" applyBorder="1" applyAlignment="1">
      <alignment horizontal="center" vertical="center" textRotation="90" wrapText="1"/>
    </xf>
    <xf numFmtId="0" fontId="54" fillId="0" borderId="0" xfId="9" applyFont="1" applyFill="1" applyBorder="1" applyAlignment="1">
      <alignment textRotation="90"/>
    </xf>
    <xf numFmtId="0" fontId="54" fillId="0" borderId="0" xfId="9" applyFont="1" applyFill="1" applyBorder="1" applyAlignment="1">
      <alignment wrapText="1"/>
    </xf>
    <xf numFmtId="1" fontId="54" fillId="0" borderId="0" xfId="9" applyNumberFormat="1" applyFont="1" applyFill="1" applyBorder="1" applyAlignment="1"/>
    <xf numFmtId="0" fontId="54" fillId="0" borderId="0" xfId="9" applyFont="1" applyFill="1" applyBorder="1" applyAlignment="1">
      <alignment horizontal="justify" vertical="justify" wrapText="1"/>
    </xf>
    <xf numFmtId="0" fontId="54" fillId="0" borderId="0" xfId="9" applyFont="1" applyFill="1" applyBorder="1" applyAlignment="1">
      <alignment horizontal="left" wrapText="1"/>
    </xf>
    <xf numFmtId="0" fontId="54" fillId="0" borderId="0" xfId="9" applyFont="1" applyFill="1" applyBorder="1" applyAlignment="1">
      <alignment horizontal="center" vertical="center"/>
    </xf>
    <xf numFmtId="0" fontId="54" fillId="0" borderId="0" xfId="9" applyFont="1" applyFill="1" applyBorder="1" applyAlignment="1">
      <alignment horizontal="center" vertical="center" wrapText="1"/>
    </xf>
    <xf numFmtId="167" fontId="48" fillId="0" borderId="0" xfId="10" applyFont="1" applyFill="1" applyBorder="1" applyAlignment="1">
      <alignment horizontal="center" vertical="center"/>
    </xf>
    <xf numFmtId="0" fontId="54" fillId="0" borderId="0" xfId="9" applyFont="1" applyFill="1" applyBorder="1"/>
    <xf numFmtId="167" fontId="54" fillId="0" borderId="0" xfId="10" applyFont="1" applyFill="1" applyBorder="1"/>
    <xf numFmtId="0" fontId="54" fillId="0" borderId="0" xfId="9" applyFont="1" applyFill="1" applyBorder="1" applyAlignment="1">
      <alignment horizontal="center" vertical="center" textRotation="90" wrapText="1"/>
    </xf>
    <xf numFmtId="4" fontId="54" fillId="0" borderId="0" xfId="9" applyNumberFormat="1" applyFont="1" applyFill="1" applyBorder="1"/>
    <xf numFmtId="4" fontId="54" fillId="0" borderId="0" xfId="9" applyNumberFormat="1" applyFont="1" applyFill="1" applyBorder="1" applyAlignment="1">
      <alignment horizontal="center" vertical="center"/>
    </xf>
    <xf numFmtId="0" fontId="48" fillId="0" borderId="0" xfId="9" applyFont="1" applyFill="1" applyAlignment="1">
      <alignment textRotation="90"/>
    </xf>
    <xf numFmtId="1" fontId="48" fillId="0" borderId="0" xfId="9" applyNumberFormat="1" applyFont="1" applyFill="1" applyAlignment="1"/>
    <xf numFmtId="0" fontId="48" fillId="0" borderId="0" xfId="9" applyFont="1" applyFill="1" applyAlignment="1">
      <alignment horizontal="justify" vertical="justify" wrapText="1"/>
    </xf>
    <xf numFmtId="4" fontId="48" fillId="0" borderId="0" xfId="9" applyNumberFormat="1" applyFont="1" applyFill="1"/>
    <xf numFmtId="4" fontId="48" fillId="0" borderId="0" xfId="9" applyNumberFormat="1" applyFont="1" applyFill="1" applyAlignment="1">
      <alignment horizontal="center" vertical="center"/>
    </xf>
    <xf numFmtId="0" fontId="48" fillId="0" borderId="0" xfId="9" applyFont="1" applyFill="1" applyAlignment="1">
      <alignment horizontal="center" vertical="center" textRotation="90" wrapText="1"/>
    </xf>
    <xf numFmtId="167" fontId="48" fillId="0" borderId="0" xfId="9" applyNumberFormat="1" applyFont="1" applyFill="1"/>
    <xf numFmtId="0" fontId="12" fillId="7" borderId="14" xfId="2" applyFont="1" applyFill="1" applyBorder="1" applyAlignment="1"/>
    <xf numFmtId="0" fontId="12" fillId="7" borderId="37" xfId="2" applyFont="1" applyFill="1" applyBorder="1" applyAlignment="1"/>
    <xf numFmtId="0" fontId="12" fillId="7" borderId="16" xfId="2" applyFont="1" applyFill="1" applyBorder="1" applyAlignment="1"/>
    <xf numFmtId="0" fontId="12" fillId="7" borderId="61" xfId="2" applyFont="1" applyFill="1" applyBorder="1" applyAlignment="1"/>
    <xf numFmtId="0" fontId="12" fillId="0" borderId="60" xfId="2" applyFont="1" applyFill="1" applyBorder="1" applyAlignment="1"/>
    <xf numFmtId="0" fontId="12" fillId="0" borderId="61" xfId="2" applyFont="1" applyFill="1" applyBorder="1" applyAlignment="1"/>
    <xf numFmtId="0" fontId="12" fillId="0" borderId="59" xfId="2" applyFont="1" applyFill="1" applyBorder="1" applyAlignment="1"/>
    <xf numFmtId="0" fontId="12" fillId="7" borderId="8" xfId="2" applyFont="1" applyFill="1" applyBorder="1" applyAlignment="1"/>
    <xf numFmtId="0" fontId="12" fillId="7" borderId="13" xfId="2" applyFont="1" applyFill="1" applyBorder="1" applyAlignment="1"/>
    <xf numFmtId="0" fontId="12" fillId="13" borderId="7" xfId="2" applyFont="1" applyFill="1" applyBorder="1" applyAlignment="1"/>
    <xf numFmtId="0" fontId="12" fillId="7" borderId="38" xfId="2" applyFont="1" applyFill="1" applyBorder="1" applyAlignment="1"/>
    <xf numFmtId="0" fontId="12" fillId="13" borderId="14" xfId="2" applyFont="1" applyFill="1" applyBorder="1" applyAlignment="1"/>
    <xf numFmtId="0" fontId="12" fillId="2" borderId="60" xfId="2" applyFont="1" applyFill="1" applyBorder="1" applyAlignment="1"/>
    <xf numFmtId="0" fontId="12" fillId="2" borderId="8" xfId="2" applyFont="1" applyFill="1" applyBorder="1" applyAlignment="1"/>
    <xf numFmtId="0" fontId="12" fillId="2" borderId="61" xfId="2" applyFont="1" applyFill="1" applyBorder="1" applyAlignment="1"/>
    <xf numFmtId="0" fontId="12" fillId="2" borderId="59" xfId="2" applyFont="1" applyFill="1" applyBorder="1" applyAlignment="1"/>
    <xf numFmtId="0" fontId="12" fillId="2" borderId="17" xfId="2" applyFont="1" applyFill="1" applyBorder="1" applyAlignment="1"/>
    <xf numFmtId="0" fontId="29" fillId="13" borderId="3" xfId="2" applyFont="1" applyFill="1" applyBorder="1" applyAlignment="1">
      <alignment vertical="center"/>
    </xf>
    <xf numFmtId="0" fontId="12" fillId="13" borderId="16" xfId="2" applyFont="1" applyFill="1" applyBorder="1" applyAlignment="1"/>
    <xf numFmtId="0" fontId="12" fillId="7" borderId="12" xfId="2" applyFont="1" applyFill="1" applyBorder="1" applyAlignment="1"/>
    <xf numFmtId="0" fontId="1" fillId="0" borderId="0" xfId="11"/>
    <xf numFmtId="0" fontId="9" fillId="15" borderId="44" xfId="11" applyFont="1" applyFill="1" applyBorder="1" applyAlignment="1">
      <alignment horizontal="center" wrapText="1"/>
    </xf>
    <xf numFmtId="0" fontId="9" fillId="15" borderId="7" xfId="11" applyFont="1" applyFill="1" applyBorder="1" applyAlignment="1">
      <alignment horizontal="center" wrapText="1"/>
    </xf>
    <xf numFmtId="0" fontId="9" fillId="15" borderId="7" xfId="11" applyFont="1" applyFill="1" applyBorder="1" applyAlignment="1">
      <alignment horizontal="center"/>
    </xf>
    <xf numFmtId="0" fontId="9" fillId="15" borderId="0" xfId="11" applyFont="1" applyFill="1" applyBorder="1" applyAlignment="1">
      <alignment horizontal="center" wrapText="1"/>
    </xf>
    <xf numFmtId="14" fontId="1" fillId="0" borderId="0" xfId="11" applyNumberFormat="1"/>
    <xf numFmtId="0" fontId="1" fillId="0" borderId="58" xfId="11" applyFill="1" applyBorder="1"/>
    <xf numFmtId="0" fontId="1" fillId="0" borderId="46" xfId="11" applyBorder="1" applyAlignment="1">
      <alignment horizontal="center"/>
    </xf>
    <xf numFmtId="0" fontId="1" fillId="0" borderId="7" xfId="11" applyBorder="1"/>
    <xf numFmtId="0" fontId="1" fillId="0" borderId="7" xfId="11" applyBorder="1" applyAlignment="1">
      <alignment wrapText="1"/>
    </xf>
    <xf numFmtId="0" fontId="1" fillId="0" borderId="58" xfId="11" applyFill="1" applyBorder="1" applyAlignment="1">
      <alignment wrapText="1"/>
    </xf>
    <xf numFmtId="0" fontId="1" fillId="0" borderId="0" xfId="11" applyAlignment="1">
      <alignment horizontal="right" wrapText="1"/>
    </xf>
    <xf numFmtId="0" fontId="1" fillId="0" borderId="7" xfId="11" applyFill="1" applyBorder="1"/>
    <xf numFmtId="0" fontId="1" fillId="0" borderId="7" xfId="11" applyFill="1" applyBorder="1" applyAlignment="1">
      <alignment wrapText="1"/>
    </xf>
    <xf numFmtId="0" fontId="1" fillId="0" borderId="7" xfId="11" applyBorder="1" applyAlignment="1">
      <alignment vertical="center" wrapText="1"/>
    </xf>
    <xf numFmtId="0" fontId="1" fillId="9" borderId="39" xfId="11" applyFill="1" applyBorder="1"/>
    <xf numFmtId="0" fontId="1" fillId="9" borderId="31" xfId="11" applyFill="1" applyBorder="1"/>
    <xf numFmtId="0" fontId="1" fillId="9" borderId="29" xfId="11" applyFill="1" applyBorder="1"/>
    <xf numFmtId="0" fontId="1" fillId="9" borderId="34" xfId="11" applyFill="1" applyBorder="1"/>
    <xf numFmtId="0" fontId="9" fillId="9" borderId="44" xfId="11" applyFont="1" applyFill="1" applyBorder="1" applyAlignment="1">
      <alignment horizontal="center" wrapText="1"/>
    </xf>
    <xf numFmtId="0" fontId="9" fillId="9" borderId="11" xfId="11" applyFont="1" applyFill="1" applyBorder="1" applyAlignment="1">
      <alignment horizontal="center" wrapText="1"/>
    </xf>
    <xf numFmtId="0" fontId="9" fillId="9" borderId="7" xfId="11" applyFont="1" applyFill="1" applyBorder="1" applyAlignment="1">
      <alignment horizontal="center" wrapText="1"/>
    </xf>
    <xf numFmtId="0" fontId="9" fillId="9" borderId="7" xfId="11" applyFont="1" applyFill="1" applyBorder="1" applyAlignment="1">
      <alignment horizontal="center"/>
    </xf>
    <xf numFmtId="0" fontId="9" fillId="9" borderId="33" xfId="11" applyFont="1" applyFill="1" applyBorder="1" applyAlignment="1">
      <alignment horizontal="center" wrapText="1"/>
    </xf>
    <xf numFmtId="0" fontId="39" fillId="0" borderId="27" xfId="0" applyFont="1" applyBorder="1" applyAlignment="1">
      <alignment vertical="center"/>
    </xf>
    <xf numFmtId="0" fontId="39" fillId="0" borderId="0" xfId="0" applyFont="1" applyBorder="1" applyAlignment="1">
      <alignment vertical="center"/>
    </xf>
    <xf numFmtId="0" fontId="39" fillId="0" borderId="73" xfId="0" applyFont="1" applyBorder="1" applyAlignment="1">
      <alignment vertical="center"/>
    </xf>
    <xf numFmtId="0" fontId="39" fillId="0" borderId="66" xfId="0" applyFont="1" applyBorder="1" applyAlignment="1">
      <alignment vertical="center"/>
    </xf>
    <xf numFmtId="0" fontId="9" fillId="0" borderId="0" xfId="11" applyFont="1" applyAlignment="1"/>
    <xf numFmtId="0" fontId="1" fillId="0" borderId="0" xfId="11" applyAlignment="1">
      <alignment wrapText="1"/>
    </xf>
    <xf numFmtId="164" fontId="1" fillId="0" borderId="0" xfId="12" applyFont="1" applyAlignment="1">
      <alignment wrapText="1"/>
    </xf>
    <xf numFmtId="0" fontId="1" fillId="0" borderId="58" xfId="11" applyBorder="1" applyAlignment="1">
      <alignment wrapText="1"/>
    </xf>
    <xf numFmtId="0" fontId="1" fillId="0" borderId="19" xfId="11" applyBorder="1" applyAlignment="1">
      <alignment wrapText="1"/>
    </xf>
    <xf numFmtId="0" fontId="1" fillId="0" borderId="0" xfId="11" applyFill="1" applyBorder="1" applyAlignment="1">
      <alignment wrapText="1"/>
    </xf>
    <xf numFmtId="0" fontId="1" fillId="0" borderId="0" xfId="11" applyBorder="1" applyAlignment="1">
      <alignment wrapText="1"/>
    </xf>
    <xf numFmtId="0" fontId="1" fillId="0" borderId="49" xfId="11" applyBorder="1" applyAlignment="1">
      <alignment wrapText="1"/>
    </xf>
    <xf numFmtId="0" fontId="1" fillId="0" borderId="20" xfId="11" applyBorder="1" applyAlignment="1">
      <alignment wrapText="1"/>
    </xf>
    <xf numFmtId="0" fontId="1" fillId="0" borderId="20" xfId="11" quotePrefix="1" applyBorder="1" applyAlignment="1">
      <alignment wrapText="1"/>
    </xf>
    <xf numFmtId="0" fontId="1" fillId="0" borderId="49" xfId="11" applyBorder="1" applyAlignment="1">
      <alignment vertical="center" wrapText="1"/>
    </xf>
    <xf numFmtId="0" fontId="1" fillId="0" borderId="0" xfId="11" applyFill="1" applyAlignment="1">
      <alignment wrapText="1"/>
    </xf>
    <xf numFmtId="0" fontId="1" fillId="0" borderId="0" xfId="11" applyFill="1" applyBorder="1" applyAlignment="1">
      <alignment vertical="center" wrapText="1"/>
    </xf>
    <xf numFmtId="166" fontId="1" fillId="0" borderId="20" xfId="11" applyNumberFormat="1" applyBorder="1" applyAlignment="1">
      <alignment wrapText="1"/>
    </xf>
    <xf numFmtId="165" fontId="1" fillId="0" borderId="0" xfId="13" applyNumberFormat="1" applyFont="1" applyAlignment="1">
      <alignment wrapText="1"/>
    </xf>
    <xf numFmtId="0" fontId="1" fillId="0" borderId="56" xfId="11" applyBorder="1" applyAlignment="1">
      <alignment wrapText="1"/>
    </xf>
    <xf numFmtId="14" fontId="1" fillId="0" borderId="50" xfId="11" applyNumberFormat="1" applyBorder="1" applyAlignment="1">
      <alignment wrapText="1"/>
    </xf>
    <xf numFmtId="164" fontId="1" fillId="0" borderId="0" xfId="11" applyNumberFormat="1" applyAlignment="1">
      <alignment wrapText="1"/>
    </xf>
    <xf numFmtId="0" fontId="41" fillId="0" borderId="49" xfId="11" applyFont="1" applyFill="1" applyBorder="1" applyAlignment="1">
      <alignment vertical="center" wrapText="1"/>
    </xf>
    <xf numFmtId="0" fontId="41" fillId="0" borderId="7" xfId="11" applyFont="1" applyFill="1" applyBorder="1" applyAlignment="1">
      <alignment horizontal="justify" vertical="center" wrapText="1"/>
    </xf>
    <xf numFmtId="0" fontId="42" fillId="0" borderId="7" xfId="11" applyFont="1" applyFill="1" applyBorder="1" applyAlignment="1">
      <alignment vertical="center" wrapText="1"/>
    </xf>
    <xf numFmtId="0" fontId="43" fillId="0" borderId="7" xfId="11" applyFont="1" applyFill="1" applyBorder="1" applyAlignment="1">
      <alignment vertical="center" wrapText="1"/>
    </xf>
    <xf numFmtId="164" fontId="42" fillId="0" borderId="7" xfId="12" applyFont="1" applyFill="1" applyBorder="1" applyAlignment="1">
      <alignment vertical="center" wrapText="1"/>
    </xf>
    <xf numFmtId="0" fontId="42" fillId="0" borderId="20" xfId="11" applyFont="1" applyFill="1" applyBorder="1" applyAlignment="1">
      <alignment vertical="center" wrapText="1"/>
    </xf>
    <xf numFmtId="0" fontId="41" fillId="0" borderId="49" xfId="11" applyFont="1" applyFill="1" applyBorder="1" applyAlignment="1">
      <alignment horizontal="right" vertical="center" wrapText="1"/>
    </xf>
    <xf numFmtId="0" fontId="41" fillId="0" borderId="7" xfId="11" applyFont="1" applyFill="1" applyBorder="1" applyAlignment="1">
      <alignment horizontal="center" vertical="center" wrapText="1"/>
    </xf>
    <xf numFmtId="49" fontId="41" fillId="2" borderId="7" xfId="14" applyFont="1" applyFill="1" applyBorder="1" applyAlignment="1" applyProtection="1">
      <alignment horizontal="left" vertical="center" wrapText="1"/>
      <protection locked="0"/>
    </xf>
    <xf numFmtId="0" fontId="41" fillId="0" borderId="7" xfId="11" applyFont="1" applyFill="1" applyBorder="1" applyAlignment="1">
      <alignment vertical="center" wrapText="1"/>
    </xf>
    <xf numFmtId="0" fontId="44" fillId="0" borderId="7" xfId="11" applyFont="1" applyFill="1" applyBorder="1" applyAlignment="1">
      <alignment vertical="center" wrapText="1"/>
    </xf>
    <xf numFmtId="0" fontId="41" fillId="0" borderId="49" xfId="11" quotePrefix="1" applyFont="1" applyFill="1" applyBorder="1" applyAlignment="1">
      <alignment horizontal="right" vertical="center" wrapText="1"/>
    </xf>
    <xf numFmtId="49" fontId="41" fillId="0" borderId="7" xfId="14" applyFont="1" applyBorder="1" applyAlignment="1" applyProtection="1">
      <alignment horizontal="right" vertical="center"/>
      <protection locked="0"/>
    </xf>
    <xf numFmtId="49" fontId="61" fillId="2" borderId="7" xfId="14" applyFont="1" applyFill="1" applyBorder="1" applyAlignment="1" applyProtection="1">
      <alignment horizontal="left" vertical="center" wrapText="1"/>
      <protection locked="0"/>
    </xf>
    <xf numFmtId="0" fontId="17" fillId="0" borderId="7" xfId="0" applyFont="1" applyBorder="1" applyAlignment="1">
      <alignment horizontal="justify" vertical="top" wrapText="1"/>
    </xf>
    <xf numFmtId="0" fontId="25" fillId="2" borderId="0" xfId="2" applyFont="1" applyFill="1"/>
    <xf numFmtId="0" fontId="25" fillId="0" borderId="0" xfId="2" applyFont="1"/>
    <xf numFmtId="0" fontId="25" fillId="0" borderId="0" xfId="2" applyFont="1" applyFill="1"/>
    <xf numFmtId="0" fontId="63" fillId="0" borderId="27" xfId="2" applyFont="1" applyFill="1" applyBorder="1" applyAlignment="1">
      <alignment horizontal="center" vertical="center"/>
    </xf>
    <xf numFmtId="0" fontId="63" fillId="0" borderId="16" xfId="2" applyFont="1" applyFill="1" applyBorder="1" applyAlignment="1">
      <alignment horizontal="center" vertical="center"/>
    </xf>
    <xf numFmtId="0" fontId="63" fillId="0" borderId="7" xfId="2" applyFont="1" applyFill="1" applyBorder="1" applyAlignment="1">
      <alignment horizontal="center" vertical="center"/>
    </xf>
    <xf numFmtId="0" fontId="25" fillId="2" borderId="7" xfId="2" applyFont="1" applyFill="1" applyBorder="1" applyAlignment="1">
      <alignment horizontal="center" vertical="center" wrapText="1"/>
    </xf>
    <xf numFmtId="0" fontId="25" fillId="0" borderId="7" xfId="2" applyFont="1" applyFill="1" applyBorder="1" applyAlignment="1">
      <alignment horizontal="center" vertical="center" wrapText="1"/>
    </xf>
    <xf numFmtId="0" fontId="63" fillId="17" borderId="7" xfId="2" applyFont="1" applyFill="1" applyBorder="1" applyAlignment="1">
      <alignment horizontal="center" vertical="center" wrapText="1"/>
    </xf>
    <xf numFmtId="0" fontId="63" fillId="0" borderId="7" xfId="2" applyFont="1" applyFill="1" applyBorder="1" applyAlignment="1">
      <alignment horizontal="center" vertical="center" wrapText="1"/>
    </xf>
    <xf numFmtId="0" fontId="25" fillId="2" borderId="7" xfId="2" applyFont="1" applyFill="1" applyBorder="1"/>
    <xf numFmtId="0" fontId="25" fillId="0" borderId="7" xfId="2" applyFont="1" applyBorder="1" applyAlignment="1">
      <alignment vertical="center" wrapText="1"/>
    </xf>
    <xf numFmtId="0" fontId="63" fillId="17" borderId="7" xfId="2" applyFont="1" applyFill="1" applyBorder="1" applyAlignment="1">
      <alignment horizontal="center" vertical="center"/>
    </xf>
    <xf numFmtId="0" fontId="25" fillId="0" borderId="7" xfId="2" applyFont="1" applyBorder="1" applyAlignment="1">
      <alignment horizontal="left" vertical="center" wrapText="1"/>
    </xf>
    <xf numFmtId="0" fontId="25" fillId="17" borderId="7" xfId="2" applyFont="1" applyFill="1" applyBorder="1" applyAlignment="1">
      <alignment horizontal="center" vertical="center" wrapText="1"/>
    </xf>
    <xf numFmtId="0" fontId="25" fillId="0" borderId="15" xfId="2" applyFont="1" applyFill="1" applyBorder="1" applyAlignment="1">
      <alignment horizontal="center" vertical="center" wrapText="1"/>
    </xf>
    <xf numFmtId="0" fontId="63" fillId="2" borderId="7" xfId="2" applyFont="1" applyFill="1" applyBorder="1" applyAlignment="1">
      <alignment horizontal="center" vertical="center"/>
    </xf>
    <xf numFmtId="0" fontId="25" fillId="0" borderId="7" xfId="2" applyFont="1" applyBorder="1" applyAlignment="1">
      <alignment vertical="center"/>
    </xf>
    <xf numFmtId="0" fontId="25" fillId="0" borderId="7" xfId="2" applyFont="1" applyBorder="1" applyAlignment="1">
      <alignment horizontal="justify" vertical="center" wrapText="1"/>
    </xf>
    <xf numFmtId="0" fontId="25" fillId="0" borderId="16" xfId="2" applyFont="1" applyBorder="1" applyAlignment="1">
      <alignment horizontal="justify" vertical="center" wrapText="1"/>
    </xf>
    <xf numFmtId="0" fontId="25" fillId="0" borderId="16" xfId="2" applyFont="1" applyFill="1" applyBorder="1" applyAlignment="1">
      <alignment horizontal="center" vertical="center" wrapText="1"/>
    </xf>
    <xf numFmtId="0" fontId="63" fillId="17" borderId="16" xfId="2" applyFont="1" applyFill="1" applyBorder="1" applyAlignment="1">
      <alignment horizontal="center" vertical="center"/>
    </xf>
    <xf numFmtId="0" fontId="25" fillId="0" borderId="16" xfId="2" applyFont="1" applyBorder="1" applyAlignment="1">
      <alignment vertical="center" wrapText="1"/>
    </xf>
    <xf numFmtId="0" fontId="25" fillId="0" borderId="15" xfId="2" applyFont="1" applyBorder="1" applyAlignment="1">
      <alignment horizontal="center" wrapText="1"/>
    </xf>
    <xf numFmtId="0" fontId="25" fillId="0" borderId="33" xfId="2" applyFont="1" applyBorder="1" applyAlignment="1">
      <alignment vertical="center" wrapText="1"/>
    </xf>
    <xf numFmtId="0" fontId="63" fillId="0" borderId="33" xfId="2" applyFont="1" applyFill="1" applyBorder="1" applyAlignment="1">
      <alignment horizontal="center" vertical="center"/>
    </xf>
    <xf numFmtId="0" fontId="63" fillId="17" borderId="33" xfId="2" applyFont="1" applyFill="1" applyBorder="1" applyAlignment="1">
      <alignment horizontal="center" vertical="center"/>
    </xf>
    <xf numFmtId="0" fontId="25" fillId="0" borderId="15" xfId="2" applyFont="1" applyFill="1" applyBorder="1" applyAlignment="1">
      <alignment horizontal="center" wrapText="1"/>
    </xf>
    <xf numFmtId="0" fontId="63" fillId="2" borderId="33" xfId="2" applyFont="1" applyFill="1" applyBorder="1" applyAlignment="1">
      <alignment horizontal="center" vertical="center"/>
    </xf>
    <xf numFmtId="0" fontId="25" fillId="0" borderId="7" xfId="2" applyFont="1" applyFill="1" applyBorder="1"/>
    <xf numFmtId="0" fontId="25" fillId="17" borderId="7" xfId="2" applyFont="1" applyFill="1" applyBorder="1" applyAlignment="1">
      <alignment horizontal="justify" vertical="center" wrapText="1"/>
    </xf>
    <xf numFmtId="0" fontId="25" fillId="0" borderId="7" xfId="2" applyFont="1" applyBorder="1" applyAlignment="1">
      <alignment horizontal="justify" vertical="justify" wrapText="1"/>
    </xf>
    <xf numFmtId="0" fontId="25" fillId="0" borderId="27" xfId="2" applyFont="1" applyBorder="1" applyAlignment="1">
      <alignment horizontal="justify" vertical="center" wrapText="1"/>
    </xf>
    <xf numFmtId="0" fontId="25" fillId="0" borderId="33" xfId="2" applyFont="1" applyBorder="1" applyAlignment="1">
      <alignment horizontal="justify" vertical="center" wrapText="1"/>
    </xf>
    <xf numFmtId="0" fontId="25" fillId="16" borderId="18" xfId="2" applyFont="1" applyFill="1" applyBorder="1" applyAlignment="1">
      <alignment horizontal="center" vertical="center" wrapText="1"/>
    </xf>
    <xf numFmtId="0" fontId="25" fillId="0" borderId="33" xfId="2" applyFont="1" applyBorder="1" applyAlignment="1">
      <alignment horizontal="justify" vertical="justify" wrapText="1"/>
    </xf>
    <xf numFmtId="0" fontId="63" fillId="17" borderId="33" xfId="2" applyFont="1" applyFill="1" applyBorder="1" applyAlignment="1">
      <alignment horizontal="center" vertical="center" wrapText="1"/>
    </xf>
    <xf numFmtId="0" fontId="63" fillId="0" borderId="33" xfId="2" applyFont="1" applyFill="1" applyBorder="1" applyAlignment="1">
      <alignment horizontal="center" vertical="center" wrapText="1"/>
    </xf>
    <xf numFmtId="0" fontId="63" fillId="2" borderId="33" xfId="2" applyFont="1" applyFill="1" applyBorder="1" applyAlignment="1">
      <alignment horizontal="center" vertical="center" wrapText="1"/>
    </xf>
    <xf numFmtId="0" fontId="25" fillId="2" borderId="7" xfId="2" applyFont="1" applyFill="1" applyBorder="1" applyAlignment="1">
      <alignment horizontal="left" vertical="center" wrapText="1"/>
    </xf>
    <xf numFmtId="0" fontId="63" fillId="2" borderId="7" xfId="2" applyFont="1" applyFill="1" applyBorder="1" applyAlignment="1">
      <alignment horizontal="center" vertical="center" wrapText="1"/>
    </xf>
    <xf numFmtId="0" fontId="25" fillId="14" borderId="7" xfId="2" applyFont="1" applyFill="1" applyBorder="1" applyAlignment="1">
      <alignment horizontal="justify" vertical="justify" wrapText="1"/>
    </xf>
    <xf numFmtId="0" fontId="25" fillId="14" borderId="7" xfId="2" applyFont="1" applyFill="1" applyBorder="1" applyAlignment="1">
      <alignment horizontal="center" vertical="center" wrapText="1"/>
    </xf>
    <xf numFmtId="0" fontId="63" fillId="14" borderId="7" xfId="2" applyFont="1" applyFill="1" applyBorder="1" applyAlignment="1">
      <alignment horizontal="center" vertical="center"/>
    </xf>
    <xf numFmtId="0" fontId="25" fillId="14" borderId="0" xfId="2" applyFont="1" applyFill="1"/>
    <xf numFmtId="0" fontId="25" fillId="0" borderId="7" xfId="2" applyFont="1" applyBorder="1" applyAlignment="1">
      <alignment wrapText="1"/>
    </xf>
    <xf numFmtId="0" fontId="25" fillId="0" borderId="7" xfId="2" applyFont="1" applyFill="1" applyBorder="1" applyAlignment="1">
      <alignment horizontal="justify" vertical="center"/>
    </xf>
    <xf numFmtId="0" fontId="25" fillId="0" borderId="0" xfId="2" applyFont="1" applyFill="1" applyBorder="1" applyAlignment="1">
      <alignment horizontal="left" vertical="center" wrapText="1"/>
    </xf>
    <xf numFmtId="0" fontId="25" fillId="14" borderId="7" xfId="2" applyFont="1" applyFill="1" applyBorder="1" applyAlignment="1">
      <alignment horizontal="left" vertical="center" wrapText="1"/>
    </xf>
    <xf numFmtId="0" fontId="25" fillId="14" borderId="7" xfId="2" applyFont="1" applyFill="1" applyBorder="1" applyAlignment="1">
      <alignment wrapText="1"/>
    </xf>
    <xf numFmtId="0" fontId="25" fillId="0" borderId="33" xfId="2" applyFont="1" applyBorder="1" applyAlignment="1">
      <alignment horizontal="center" vertical="center" wrapText="1"/>
    </xf>
    <xf numFmtId="0" fontId="25" fillId="0" borderId="7" xfId="2" applyFont="1" applyBorder="1" applyAlignment="1">
      <alignment horizontal="justify" vertical="center"/>
    </xf>
    <xf numFmtId="0" fontId="63" fillId="0" borderId="8" xfId="2" applyFont="1" applyFill="1" applyBorder="1" applyAlignment="1">
      <alignment horizontal="center" vertical="center"/>
    </xf>
    <xf numFmtId="0" fontId="63" fillId="0" borderId="9" xfId="2" applyFont="1" applyFill="1" applyBorder="1" applyAlignment="1">
      <alignment horizontal="center" vertical="center"/>
    </xf>
    <xf numFmtId="169" fontId="63" fillId="0" borderId="7" xfId="2" applyNumberFormat="1" applyFont="1" applyFill="1" applyBorder="1" applyAlignment="1">
      <alignment horizontal="center" vertical="center"/>
    </xf>
    <xf numFmtId="0" fontId="64" fillId="0" borderId="33" xfId="2" applyFont="1" applyBorder="1" applyAlignment="1">
      <alignment horizontal="center" vertical="center" wrapText="1"/>
    </xf>
    <xf numFmtId="0" fontId="25" fillId="0" borderId="0" xfId="2" applyFont="1" applyFill="1" applyBorder="1" applyAlignment="1">
      <alignment horizontal="justify" vertical="center" wrapText="1"/>
    </xf>
    <xf numFmtId="0" fontId="63" fillId="0" borderId="74" xfId="2" applyFont="1" applyFill="1" applyBorder="1" applyAlignment="1">
      <alignment horizontal="center" vertical="center" wrapText="1"/>
    </xf>
    <xf numFmtId="0" fontId="63" fillId="0" borderId="0" xfId="2" applyFont="1" applyFill="1" applyBorder="1" applyAlignment="1">
      <alignment horizontal="center" vertical="center" wrapText="1"/>
    </xf>
    <xf numFmtId="0" fontId="63" fillId="0" borderId="75" xfId="2" applyNumberFormat="1" applyFont="1" applyFill="1" applyBorder="1" applyAlignment="1">
      <alignment horizontal="center" vertical="center" wrapText="1"/>
    </xf>
    <xf numFmtId="0" fontId="63" fillId="0" borderId="76" xfId="2" applyNumberFormat="1" applyFont="1" applyFill="1" applyBorder="1" applyAlignment="1">
      <alignment horizontal="center" vertical="center" wrapText="1"/>
    </xf>
    <xf numFmtId="168" fontId="63" fillId="0" borderId="48" xfId="2" applyNumberFormat="1" applyFont="1" applyFill="1" applyBorder="1" applyAlignment="1">
      <alignment horizontal="center" vertical="center"/>
    </xf>
    <xf numFmtId="0" fontId="63" fillId="0" borderId="75" xfId="2" applyFont="1" applyFill="1" applyBorder="1" applyAlignment="1">
      <alignment horizontal="center" vertical="center" wrapText="1"/>
    </xf>
    <xf numFmtId="0" fontId="63" fillId="0" borderId="76" xfId="2" applyFont="1" applyFill="1" applyBorder="1" applyAlignment="1">
      <alignment horizontal="center" vertical="center" wrapText="1"/>
    </xf>
    <xf numFmtId="0" fontId="63" fillId="0" borderId="82" xfId="2" applyFont="1" applyFill="1" applyBorder="1" applyAlignment="1">
      <alignment horizontal="center" vertical="center" wrapText="1"/>
    </xf>
    <xf numFmtId="0" fontId="63" fillId="0" borderId="83" xfId="2" applyFont="1" applyFill="1" applyBorder="1" applyAlignment="1">
      <alignment horizontal="center" vertical="center" wrapText="1"/>
    </xf>
    <xf numFmtId="0" fontId="63" fillId="0" borderId="84" xfId="2" applyFont="1" applyFill="1" applyBorder="1" applyAlignment="1">
      <alignment horizontal="center" vertical="center" wrapText="1"/>
    </xf>
    <xf numFmtId="9" fontId="63" fillId="0" borderId="75" xfId="2" applyNumberFormat="1" applyFont="1" applyFill="1" applyBorder="1" applyAlignment="1">
      <alignment horizontal="center" vertical="center" wrapText="1"/>
    </xf>
    <xf numFmtId="9" fontId="63" fillId="0" borderId="0" xfId="2" applyNumberFormat="1" applyFont="1" applyFill="1" applyBorder="1" applyAlignment="1">
      <alignment horizontal="center" vertical="center" wrapText="1"/>
    </xf>
    <xf numFmtId="165" fontId="63" fillId="0" borderId="0" xfId="16" applyNumberFormat="1" applyFont="1" applyFill="1" applyBorder="1" applyAlignment="1">
      <alignment horizontal="center"/>
    </xf>
    <xf numFmtId="0" fontId="31" fillId="18" borderId="10" xfId="2" applyFont="1" applyFill="1" applyBorder="1" applyAlignment="1">
      <alignment horizontal="center" vertical="center" wrapText="1"/>
    </xf>
    <xf numFmtId="0" fontId="31" fillId="18" borderId="9" xfId="2" applyFont="1" applyFill="1" applyBorder="1" applyAlignment="1">
      <alignment horizontal="center" vertical="center" wrapText="1"/>
    </xf>
    <xf numFmtId="9" fontId="10" fillId="0" borderId="10" xfId="2" applyNumberFormat="1" applyFont="1" applyFill="1" applyBorder="1" applyAlignment="1">
      <alignment horizontal="center" vertical="center"/>
    </xf>
    <xf numFmtId="9" fontId="10" fillId="0" borderId="9" xfId="2" applyNumberFormat="1" applyFont="1" applyFill="1" applyBorder="1" applyAlignment="1">
      <alignment horizontal="center" vertical="center"/>
    </xf>
    <xf numFmtId="9" fontId="10" fillId="0" borderId="10" xfId="2" applyNumberFormat="1" applyFont="1" applyFill="1" applyBorder="1" applyAlignment="1">
      <alignment horizontal="center" vertical="center" wrapText="1"/>
    </xf>
    <xf numFmtId="9" fontId="10" fillId="0" borderId="9" xfId="2" applyNumberFormat="1" applyFont="1" applyFill="1" applyBorder="1" applyAlignment="1">
      <alignment horizontal="center" vertical="center" wrapText="1"/>
    </xf>
    <xf numFmtId="9" fontId="10" fillId="0" borderId="16" xfId="2" applyNumberFormat="1" applyFont="1" applyFill="1" applyBorder="1" applyAlignment="1">
      <alignment horizontal="center" vertical="center" wrapText="1"/>
    </xf>
    <xf numFmtId="0" fontId="25" fillId="0" borderId="0" xfId="2" applyFont="1" applyBorder="1" applyAlignment="1">
      <alignment vertical="center" wrapText="1"/>
    </xf>
    <xf numFmtId="0" fontId="67" fillId="0" borderId="72" xfId="2" applyFont="1" applyBorder="1" applyAlignment="1">
      <alignment horizontal="center" vertical="center" wrapText="1"/>
    </xf>
    <xf numFmtId="0" fontId="25" fillId="0" borderId="7" xfId="2" applyFont="1" applyBorder="1" applyAlignment="1">
      <alignment horizontal="left"/>
    </xf>
    <xf numFmtId="0" fontId="63" fillId="0" borderId="7" xfId="2" applyFont="1" applyBorder="1" applyAlignment="1">
      <alignment horizontal="left" vertical="center" wrapText="1"/>
    </xf>
    <xf numFmtId="0" fontId="67" fillId="0" borderId="0" xfId="2" applyFont="1" applyBorder="1" applyAlignment="1">
      <alignment horizontal="center" vertical="center" wrapText="1"/>
    </xf>
    <xf numFmtId="0" fontId="17" fillId="0" borderId="7" xfId="0" applyFont="1" applyFill="1" applyBorder="1" applyAlignment="1">
      <alignment vertical="top" wrapText="1"/>
    </xf>
    <xf numFmtId="0" fontId="13" fillId="0" borderId="7" xfId="0" applyFont="1" applyBorder="1" applyAlignment="1">
      <alignment horizontal="left" vertical="top" wrapText="1"/>
    </xf>
    <xf numFmtId="9" fontId="0" fillId="0" borderId="7" xfId="0" applyNumberFormat="1" applyBorder="1" applyAlignment="1">
      <alignment horizontal="center" vertical="center"/>
    </xf>
    <xf numFmtId="0" fontId="36" fillId="0" borderId="7" xfId="0" applyFont="1" applyBorder="1" applyAlignment="1">
      <alignment vertical="center" wrapText="1"/>
    </xf>
    <xf numFmtId="0" fontId="37" fillId="0" borderId="7" xfId="0" applyFont="1" applyBorder="1" applyAlignment="1">
      <alignment vertical="center" wrapText="1"/>
    </xf>
    <xf numFmtId="0" fontId="17" fillId="0" borderId="7" xfId="0" applyFont="1" applyBorder="1" applyAlignment="1">
      <alignment vertical="center" wrapText="1"/>
    </xf>
    <xf numFmtId="0" fontId="17" fillId="0" borderId="7" xfId="0" applyFont="1" applyFill="1" applyBorder="1" applyAlignment="1">
      <alignment vertical="center" wrapText="1"/>
    </xf>
    <xf numFmtId="0" fontId="20" fillId="0" borderId="7" xfId="0" applyFont="1" applyBorder="1" applyAlignment="1">
      <alignment vertical="center" wrapText="1"/>
    </xf>
    <xf numFmtId="0" fontId="5" fillId="0" borderId="0" xfId="0" applyFont="1" applyFill="1" applyBorder="1" applyAlignment="1">
      <alignment horizontal="center" wrapText="1"/>
    </xf>
    <xf numFmtId="0" fontId="7"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57" fillId="0" borderId="0" xfId="9" applyFont="1" applyFill="1" applyBorder="1" applyAlignment="1">
      <alignment horizontal="center" vertical="center"/>
    </xf>
    <xf numFmtId="0" fontId="47" fillId="11" borderId="7" xfId="9" applyFont="1" applyFill="1" applyBorder="1" applyAlignment="1">
      <alignment horizontal="center"/>
    </xf>
    <xf numFmtId="0" fontId="47" fillId="11" borderId="7" xfId="9" applyFont="1" applyFill="1" applyBorder="1" applyAlignment="1">
      <alignment horizontal="center" vertical="center"/>
    </xf>
    <xf numFmtId="0" fontId="49" fillId="11" borderId="7" xfId="9" applyFont="1" applyFill="1" applyBorder="1" applyAlignment="1">
      <alignment horizontal="center" vertical="center" wrapText="1"/>
    </xf>
    <xf numFmtId="1" fontId="49" fillId="11" borderId="7" xfId="9" applyNumberFormat="1" applyFont="1" applyFill="1" applyBorder="1" applyAlignment="1">
      <alignment horizontal="center" vertical="center" wrapText="1"/>
    </xf>
    <xf numFmtId="0" fontId="49" fillId="11" borderId="7" xfId="9" applyFont="1" applyFill="1" applyBorder="1" applyAlignment="1">
      <alignment horizontal="center" vertical="center"/>
    </xf>
    <xf numFmtId="0" fontId="49" fillId="11" borderId="7" xfId="9" applyFont="1" applyFill="1" applyBorder="1" applyAlignment="1">
      <alignment horizontal="center"/>
    </xf>
    <xf numFmtId="167" fontId="48" fillId="2" borderId="0" xfId="10" applyFont="1" applyFill="1" applyBorder="1" applyAlignment="1">
      <alignment horizontal="center" vertical="center"/>
    </xf>
    <xf numFmtId="0" fontId="56" fillId="0" borderId="0" xfId="9" applyFont="1" applyFill="1" applyBorder="1" applyAlignment="1">
      <alignment horizontal="center" vertical="center"/>
    </xf>
    <xf numFmtId="0" fontId="21" fillId="0" borderId="16" xfId="1" applyFont="1" applyBorder="1" applyAlignment="1">
      <alignment horizontal="left" vertical="center" wrapText="1"/>
    </xf>
    <xf numFmtId="0" fontId="21" fillId="0" borderId="33" xfId="1" applyFont="1" applyBorder="1" applyAlignment="1">
      <alignment horizontal="left" vertical="center" wrapText="1"/>
    </xf>
    <xf numFmtId="0" fontId="21" fillId="0" borderId="16" xfId="1" applyFont="1" applyBorder="1" applyAlignment="1">
      <alignment horizontal="center" vertical="center" wrapText="1"/>
    </xf>
    <xf numFmtId="0" fontId="21" fillId="0" borderId="33" xfId="1" applyFont="1" applyBorder="1" applyAlignment="1">
      <alignment horizontal="center" vertical="center" wrapText="1"/>
    </xf>
    <xf numFmtId="0" fontId="21" fillId="0" borderId="16" xfId="1" applyFont="1" applyBorder="1" applyAlignment="1">
      <alignment horizontal="center" vertical="center"/>
    </xf>
    <xf numFmtId="0" fontId="21" fillId="0" borderId="33" xfId="1" applyFont="1" applyBorder="1" applyAlignment="1">
      <alignment horizontal="center" vertical="center"/>
    </xf>
    <xf numFmtId="0" fontId="9" fillId="5" borderId="34" xfId="1" applyFont="1" applyFill="1" applyBorder="1" applyAlignment="1">
      <alignment horizontal="center" vertical="center"/>
    </xf>
    <xf numFmtId="0" fontId="9" fillId="5" borderId="5" xfId="1" applyFont="1" applyFill="1" applyBorder="1" applyAlignment="1">
      <alignment horizontal="center" vertical="center"/>
    </xf>
    <xf numFmtId="0" fontId="9" fillId="5" borderId="35" xfId="1" applyFont="1" applyFill="1" applyBorder="1" applyAlignment="1">
      <alignment horizontal="center" vertical="center"/>
    </xf>
    <xf numFmtId="0" fontId="23" fillId="0" borderId="0" xfId="1" applyFont="1" applyAlignment="1">
      <alignment horizontal="center"/>
    </xf>
    <xf numFmtId="0" fontId="4" fillId="0" borderId="0" xfId="1" applyBorder="1" applyAlignment="1">
      <alignment horizontal="center"/>
    </xf>
    <xf numFmtId="0" fontId="9" fillId="5" borderId="2" xfId="1" applyFont="1" applyFill="1" applyBorder="1" applyAlignment="1">
      <alignment horizontal="center"/>
    </xf>
    <xf numFmtId="0" fontId="9" fillId="5" borderId="3" xfId="1" applyFont="1" applyFill="1" applyBorder="1" applyAlignment="1">
      <alignment horizontal="center"/>
    </xf>
    <xf numFmtId="0" fontId="9" fillId="5" borderId="4" xfId="1" applyFont="1" applyFill="1" applyBorder="1" applyAlignment="1">
      <alignment horizontal="center"/>
    </xf>
    <xf numFmtId="0" fontId="9" fillId="5" borderId="23" xfId="1" applyFont="1" applyFill="1" applyBorder="1" applyAlignment="1">
      <alignment horizontal="center" vertical="center"/>
    </xf>
    <xf numFmtId="0" fontId="9" fillId="5" borderId="12" xfId="1" applyFont="1" applyFill="1" applyBorder="1" applyAlignment="1">
      <alignment horizontal="center" vertical="center"/>
    </xf>
    <xf numFmtId="0" fontId="9" fillId="5" borderId="17" xfId="1" applyFont="1" applyFill="1" applyBorder="1" applyAlignment="1">
      <alignment horizontal="center" vertical="center"/>
    </xf>
    <xf numFmtId="0" fontId="9" fillId="5" borderId="2" xfId="1" applyFont="1" applyFill="1" applyBorder="1" applyAlignment="1">
      <alignment horizontal="center" vertical="center"/>
    </xf>
    <xf numFmtId="0" fontId="9" fillId="5" borderId="3" xfId="1" applyFont="1" applyFill="1" applyBorder="1" applyAlignment="1">
      <alignment horizontal="center" vertical="center"/>
    </xf>
    <xf numFmtId="0" fontId="9" fillId="5" borderId="4" xfId="1" applyFont="1" applyFill="1" applyBorder="1" applyAlignment="1">
      <alignment horizontal="center" vertical="center"/>
    </xf>
    <xf numFmtId="0" fontId="24" fillId="5" borderId="39" xfId="1" applyFont="1" applyFill="1" applyBorder="1" applyAlignment="1">
      <alignment horizontal="center" vertical="center" textRotation="90" wrapText="1"/>
    </xf>
    <xf numFmtId="0" fontId="24" fillId="5" borderId="29" xfId="1" applyFont="1" applyFill="1" applyBorder="1" applyAlignment="1">
      <alignment horizontal="center" vertical="center" textRotation="90" wrapText="1"/>
    </xf>
    <xf numFmtId="0" fontId="9" fillId="5" borderId="30" xfId="1" applyFont="1" applyFill="1" applyBorder="1" applyAlignment="1">
      <alignment horizontal="center" vertical="center"/>
    </xf>
    <xf numFmtId="0" fontId="9" fillId="5" borderId="32" xfId="1" applyFont="1" applyFill="1" applyBorder="1" applyAlignment="1">
      <alignment horizontal="center" vertical="center" textRotation="90"/>
    </xf>
    <xf numFmtId="0" fontId="9" fillId="5" borderId="36" xfId="1" applyFont="1" applyFill="1" applyBorder="1" applyAlignment="1">
      <alignment horizontal="center" vertical="center" textRotation="90"/>
    </xf>
    <xf numFmtId="0" fontId="24" fillId="5" borderId="13" xfId="1" applyFont="1" applyFill="1" applyBorder="1" applyAlignment="1">
      <alignment horizontal="center" vertical="center" textRotation="90" wrapText="1"/>
    </xf>
    <xf numFmtId="0" fontId="24" fillId="5" borderId="22" xfId="1" applyFont="1" applyFill="1" applyBorder="1" applyAlignment="1">
      <alignment horizontal="center" vertical="center" textRotation="90" wrapText="1"/>
    </xf>
    <xf numFmtId="0" fontId="9" fillId="5" borderId="33" xfId="1" applyFont="1" applyFill="1" applyBorder="1" applyAlignment="1">
      <alignment horizontal="center" vertical="center"/>
    </xf>
    <xf numFmtId="0" fontId="9" fillId="5" borderId="40" xfId="1" applyFont="1" applyFill="1" applyBorder="1" applyAlignment="1">
      <alignment horizontal="center" vertical="center"/>
    </xf>
    <xf numFmtId="0" fontId="12" fillId="2" borderId="47" xfId="2" applyFont="1" applyFill="1" applyBorder="1" applyAlignment="1">
      <alignment horizontal="justify" vertical="center"/>
    </xf>
    <xf numFmtId="0" fontId="12" fillId="2" borderId="9" xfId="2" applyFont="1" applyFill="1" applyBorder="1" applyAlignment="1">
      <alignment horizontal="justify" vertical="center"/>
    </xf>
    <xf numFmtId="0" fontId="12" fillId="2" borderId="48" xfId="2" applyFont="1" applyFill="1" applyBorder="1" applyAlignment="1">
      <alignment horizontal="justify" vertical="center"/>
    </xf>
    <xf numFmtId="0" fontId="12" fillId="2" borderId="47" xfId="2" applyFont="1" applyFill="1" applyBorder="1" applyAlignment="1">
      <alignment horizontal="left" vertical="center" wrapText="1"/>
    </xf>
    <xf numFmtId="0" fontId="12" fillId="2" borderId="9" xfId="2" applyFont="1" applyFill="1" applyBorder="1" applyAlignment="1">
      <alignment horizontal="left" vertical="center"/>
    </xf>
    <xf numFmtId="0" fontId="12" fillId="2" borderId="9" xfId="2" applyFont="1" applyFill="1" applyBorder="1" applyAlignment="1">
      <alignment horizontal="left" vertical="center" wrapText="1"/>
    </xf>
    <xf numFmtId="0" fontId="12" fillId="2" borderId="48" xfId="2" applyFont="1" applyFill="1" applyBorder="1" applyAlignment="1">
      <alignment horizontal="left" vertical="center" wrapText="1"/>
    </xf>
    <xf numFmtId="0" fontId="12" fillId="2" borderId="10" xfId="2" applyFont="1" applyFill="1" applyBorder="1" applyAlignment="1">
      <alignment horizontal="left" vertical="center" wrapText="1"/>
    </xf>
    <xf numFmtId="0" fontId="12" fillId="0" borderId="31" xfId="2" applyFont="1" applyBorder="1" applyAlignment="1">
      <alignment horizontal="center"/>
    </xf>
    <xf numFmtId="0" fontId="12" fillId="0" borderId="28" xfId="2" applyFont="1" applyBorder="1" applyAlignment="1">
      <alignment horizontal="center"/>
    </xf>
    <xf numFmtId="0" fontId="12" fillId="0" borderId="42" xfId="2" applyFont="1" applyBorder="1" applyAlignment="1">
      <alignment horizontal="center"/>
    </xf>
    <xf numFmtId="0" fontId="12" fillId="0" borderId="43" xfId="2" applyFont="1" applyBorder="1" applyAlignment="1">
      <alignment horizontal="center"/>
    </xf>
    <xf numFmtId="0" fontId="12" fillId="0" borderId="34" xfId="2" applyFont="1" applyBorder="1" applyAlignment="1">
      <alignment horizontal="center"/>
    </xf>
    <xf numFmtId="0" fontId="12" fillId="0" borderId="35" xfId="2" applyFont="1" applyBorder="1" applyAlignment="1">
      <alignment horizontal="center"/>
    </xf>
    <xf numFmtId="0" fontId="45" fillId="6" borderId="31" xfId="2" applyFont="1" applyFill="1" applyBorder="1" applyAlignment="1">
      <alignment horizontal="center" vertical="center" wrapText="1"/>
    </xf>
    <xf numFmtId="0" fontId="45" fillId="6" borderId="6" xfId="2" applyFont="1" applyFill="1" applyBorder="1" applyAlignment="1">
      <alignment horizontal="center" vertical="center" wrapText="1"/>
    </xf>
    <xf numFmtId="0" fontId="45" fillId="6" borderId="28" xfId="2" applyFont="1" applyFill="1" applyBorder="1" applyAlignment="1">
      <alignment horizontal="center" vertical="center" wrapText="1"/>
    </xf>
    <xf numFmtId="0" fontId="45" fillId="6" borderId="42" xfId="2" applyFont="1" applyFill="1" applyBorder="1" applyAlignment="1">
      <alignment horizontal="center" vertical="center" wrapText="1"/>
    </xf>
    <xf numFmtId="0" fontId="45" fillId="6" borderId="0" xfId="2" applyFont="1" applyFill="1" applyBorder="1" applyAlignment="1">
      <alignment horizontal="center" vertical="center" wrapText="1"/>
    </xf>
    <xf numFmtId="0" fontId="45" fillId="6" borderId="43" xfId="2" applyFont="1" applyFill="1" applyBorder="1" applyAlignment="1">
      <alignment horizontal="center" vertical="center" wrapText="1"/>
    </xf>
    <xf numFmtId="0" fontId="45" fillId="6" borderId="34" xfId="2" applyFont="1" applyFill="1" applyBorder="1" applyAlignment="1">
      <alignment horizontal="center" vertical="center" wrapText="1"/>
    </xf>
    <xf numFmtId="0" fontId="45" fillId="6" borderId="5" xfId="2" applyFont="1" applyFill="1" applyBorder="1" applyAlignment="1">
      <alignment horizontal="center" vertical="center" wrapText="1"/>
    </xf>
    <xf numFmtId="0" fontId="45" fillId="6" borderId="35" xfId="2" applyFont="1" applyFill="1" applyBorder="1" applyAlignment="1">
      <alignment horizontal="center" vertical="center" wrapText="1"/>
    </xf>
    <xf numFmtId="0" fontId="29" fillId="6" borderId="2" xfId="2" applyFont="1" applyFill="1" applyBorder="1" applyAlignment="1">
      <alignment horizontal="center" vertical="center" wrapText="1"/>
    </xf>
    <xf numFmtId="0" fontId="29" fillId="6" borderId="3" xfId="2" applyFont="1" applyFill="1" applyBorder="1" applyAlignment="1">
      <alignment horizontal="center" vertical="center"/>
    </xf>
    <xf numFmtId="0" fontId="29" fillId="6" borderId="28" xfId="2" applyFont="1" applyFill="1" applyBorder="1" applyAlignment="1">
      <alignment horizontal="center" vertical="center"/>
    </xf>
    <xf numFmtId="0" fontId="29" fillId="0" borderId="31" xfId="2" applyFont="1" applyBorder="1" applyAlignment="1">
      <alignment horizontal="justify" vertical="top"/>
    </xf>
    <xf numFmtId="0" fontId="29" fillId="0" borderId="6" xfId="2" applyFont="1" applyBorder="1" applyAlignment="1">
      <alignment horizontal="justify" vertical="top"/>
    </xf>
    <xf numFmtId="0" fontId="29" fillId="0" borderId="28" xfId="2" applyFont="1" applyBorder="1" applyAlignment="1">
      <alignment horizontal="justify" vertical="top"/>
    </xf>
    <xf numFmtId="0" fontId="29" fillId="0" borderId="42" xfId="2" applyFont="1" applyBorder="1" applyAlignment="1">
      <alignment horizontal="justify" vertical="top"/>
    </xf>
    <xf numFmtId="0" fontId="29" fillId="0" borderId="0" xfId="2" applyFont="1" applyBorder="1" applyAlignment="1">
      <alignment horizontal="justify" vertical="top"/>
    </xf>
    <xf numFmtId="0" fontId="29" fillId="0" borderId="43" xfId="2" applyFont="1" applyBorder="1" applyAlignment="1">
      <alignment horizontal="justify" vertical="top"/>
    </xf>
    <xf numFmtId="0" fontId="30" fillId="0" borderId="2" xfId="2" applyFont="1" applyBorder="1" applyAlignment="1">
      <alignment horizontal="center"/>
    </xf>
    <xf numFmtId="0" fontId="30" fillId="0" borderId="3" xfId="2" applyFont="1" applyBorder="1" applyAlignment="1">
      <alignment horizontal="center"/>
    </xf>
    <xf numFmtId="0" fontId="30" fillId="0" borderId="4" xfId="2" applyFont="1" applyBorder="1" applyAlignment="1">
      <alignment horizontal="center"/>
    </xf>
    <xf numFmtId="0" fontId="28" fillId="0" borderId="6" xfId="2" applyFont="1" applyBorder="1" applyAlignment="1">
      <alignment horizontal="center"/>
    </xf>
    <xf numFmtId="0" fontId="28" fillId="0" borderId="46" xfId="2" applyFont="1" applyBorder="1" applyAlignment="1">
      <alignment horizontal="center"/>
    </xf>
    <xf numFmtId="0" fontId="28" fillId="0" borderId="7" xfId="2" applyFont="1" applyBorder="1" applyAlignment="1">
      <alignment horizontal="center"/>
    </xf>
    <xf numFmtId="0" fontId="12" fillId="2" borderId="47" xfId="2" applyFont="1" applyFill="1" applyBorder="1" applyAlignment="1">
      <alignment horizontal="justify" vertical="top"/>
    </xf>
    <xf numFmtId="0" fontId="12" fillId="2" borderId="9" xfId="2" applyFont="1" applyFill="1" applyBorder="1" applyAlignment="1">
      <alignment horizontal="justify" vertical="top"/>
    </xf>
    <xf numFmtId="0" fontId="12" fillId="2" borderId="48" xfId="2" applyFont="1" applyFill="1" applyBorder="1" applyAlignment="1">
      <alignment horizontal="justify" vertical="top"/>
    </xf>
    <xf numFmtId="0" fontId="12" fillId="2" borderId="47" xfId="2" applyFont="1" applyFill="1" applyBorder="1" applyAlignment="1">
      <alignment horizontal="left" vertical="top" wrapText="1"/>
    </xf>
    <xf numFmtId="0" fontId="12" fillId="2" borderId="48" xfId="2" applyFont="1" applyFill="1" applyBorder="1" applyAlignment="1">
      <alignment horizontal="left" vertical="top" wrapText="1"/>
    </xf>
    <xf numFmtId="0" fontId="12" fillId="2" borderId="53" xfId="2" applyFont="1" applyFill="1" applyBorder="1" applyAlignment="1">
      <alignment horizontal="justify" vertical="top"/>
    </xf>
    <xf numFmtId="0" fontId="12" fillId="2" borderId="54" xfId="2" applyFont="1" applyFill="1" applyBorder="1" applyAlignment="1">
      <alignment horizontal="justify" vertical="top"/>
    </xf>
    <xf numFmtId="0" fontId="12" fillId="2" borderId="55" xfId="2" applyFont="1" applyFill="1" applyBorder="1" applyAlignment="1">
      <alignment horizontal="justify" vertical="top"/>
    </xf>
    <xf numFmtId="0" fontId="12" fillId="2" borderId="53" xfId="2" applyFont="1" applyFill="1" applyBorder="1" applyAlignment="1">
      <alignment horizontal="left" wrapText="1"/>
    </xf>
    <xf numFmtId="0" fontId="12" fillId="2" borderId="55" xfId="2" applyFont="1" applyFill="1" applyBorder="1" applyAlignment="1">
      <alignment horizontal="left" wrapText="1"/>
    </xf>
    <xf numFmtId="0" fontId="12" fillId="2" borderId="68" xfId="2" applyFont="1" applyFill="1" applyBorder="1" applyAlignment="1">
      <alignment horizontal="justify" vertical="center"/>
    </xf>
    <xf numFmtId="0" fontId="12" fillId="2" borderId="69" xfId="2" applyFont="1" applyFill="1" applyBorder="1" applyAlignment="1">
      <alignment horizontal="justify" vertical="center"/>
    </xf>
    <xf numFmtId="0" fontId="12" fillId="2" borderId="70" xfId="2" applyFont="1" applyFill="1" applyBorder="1" applyAlignment="1">
      <alignment horizontal="justify" vertical="center"/>
    </xf>
    <xf numFmtId="0" fontId="12" fillId="2" borderId="68" xfId="2" applyFont="1" applyFill="1" applyBorder="1" applyAlignment="1">
      <alignment horizontal="left" vertical="center" wrapText="1"/>
    </xf>
    <xf numFmtId="0" fontId="12" fillId="2" borderId="70" xfId="2" applyFont="1" applyFill="1" applyBorder="1" applyAlignment="1">
      <alignment horizontal="left" vertical="center" wrapText="1"/>
    </xf>
    <xf numFmtId="0" fontId="12" fillId="6" borderId="31" xfId="2" applyFont="1" applyFill="1" applyBorder="1" applyAlignment="1">
      <alignment horizontal="center"/>
    </xf>
    <xf numFmtId="0" fontId="12" fillId="6" borderId="28" xfId="2" applyFont="1" applyFill="1" applyBorder="1" applyAlignment="1">
      <alignment horizontal="center"/>
    </xf>
    <xf numFmtId="0" fontId="12" fillId="6" borderId="42" xfId="2" applyFont="1" applyFill="1" applyBorder="1" applyAlignment="1">
      <alignment horizontal="center"/>
    </xf>
    <xf numFmtId="0" fontId="12" fillId="6" borderId="43" xfId="2" applyFont="1" applyFill="1" applyBorder="1" applyAlignment="1">
      <alignment horizontal="center"/>
    </xf>
    <xf numFmtId="0" fontId="12" fillId="6" borderId="34" xfId="2" applyFont="1" applyFill="1" applyBorder="1" applyAlignment="1">
      <alignment horizontal="center"/>
    </xf>
    <xf numFmtId="0" fontId="12" fillId="6" borderId="35" xfId="2" applyFont="1" applyFill="1" applyBorder="1" applyAlignment="1">
      <alignment horizontal="center"/>
    </xf>
    <xf numFmtId="0" fontId="28" fillId="6" borderId="31" xfId="2" applyFont="1" applyFill="1" applyBorder="1" applyAlignment="1">
      <alignment horizontal="center" vertical="center" wrapText="1"/>
    </xf>
    <xf numFmtId="0" fontId="28" fillId="6" borderId="6" xfId="2" applyFont="1" applyFill="1" applyBorder="1" applyAlignment="1">
      <alignment horizontal="center" vertical="center" wrapText="1"/>
    </xf>
    <xf numFmtId="0" fontId="28" fillId="6" borderId="28" xfId="2" applyFont="1" applyFill="1" applyBorder="1" applyAlignment="1">
      <alignment horizontal="center" vertical="center" wrapText="1"/>
    </xf>
    <xf numFmtId="0" fontId="28" fillId="6" borderId="42" xfId="2" applyFont="1" applyFill="1" applyBorder="1" applyAlignment="1">
      <alignment horizontal="center" vertical="center" wrapText="1"/>
    </xf>
    <xf numFmtId="0" fontId="28" fillId="6" borderId="0" xfId="2" applyFont="1" applyFill="1" applyBorder="1" applyAlignment="1">
      <alignment horizontal="center" vertical="center" wrapText="1"/>
    </xf>
    <xf numFmtId="0" fontId="28" fillId="6" borderId="43" xfId="2" applyFont="1" applyFill="1" applyBorder="1" applyAlignment="1">
      <alignment horizontal="center" vertical="center" wrapText="1"/>
    </xf>
    <xf numFmtId="0" fontId="28" fillId="6" borderId="34" xfId="2" applyFont="1" applyFill="1" applyBorder="1" applyAlignment="1">
      <alignment horizontal="center" vertical="center" wrapText="1"/>
    </xf>
    <xf numFmtId="0" fontId="28" fillId="6" borderId="5" xfId="2" applyFont="1" applyFill="1" applyBorder="1" applyAlignment="1">
      <alignment horizontal="center" vertical="center" wrapText="1"/>
    </xf>
    <xf numFmtId="0" fontId="28" fillId="6" borderId="35" xfId="2" applyFont="1" applyFill="1" applyBorder="1" applyAlignment="1">
      <alignment horizontal="center" vertical="center" wrapText="1"/>
    </xf>
    <xf numFmtId="0" fontId="29" fillId="6" borderId="34" xfId="2" applyFont="1" applyFill="1" applyBorder="1" applyAlignment="1">
      <alignment horizontal="center" vertical="center" wrapText="1"/>
    </xf>
    <xf numFmtId="0" fontId="29" fillId="6" borderId="5" xfId="2" applyFont="1" applyFill="1" applyBorder="1" applyAlignment="1">
      <alignment horizontal="center" vertical="center"/>
    </xf>
    <xf numFmtId="0" fontId="29" fillId="6" borderId="35" xfId="2" applyFont="1" applyFill="1" applyBorder="1" applyAlignment="1">
      <alignment horizontal="center" vertical="center"/>
    </xf>
    <xf numFmtId="0" fontId="29" fillId="6" borderId="31" xfId="2" applyFont="1" applyFill="1" applyBorder="1" applyAlignment="1">
      <alignment horizontal="justify" vertical="center"/>
    </xf>
    <xf numFmtId="0" fontId="29" fillId="6" borderId="6" xfId="2" applyFont="1" applyFill="1" applyBorder="1" applyAlignment="1">
      <alignment horizontal="justify" vertical="center"/>
    </xf>
    <xf numFmtId="0" fontId="29" fillId="6" borderId="28" xfId="2" applyFont="1" applyFill="1" applyBorder="1" applyAlignment="1">
      <alignment horizontal="justify" vertical="center"/>
    </xf>
    <xf numFmtId="0" fontId="29" fillId="6" borderId="34" xfId="2" applyFont="1" applyFill="1" applyBorder="1" applyAlignment="1">
      <alignment horizontal="justify" vertical="center"/>
    </xf>
    <xf numFmtId="0" fontId="29" fillId="6" borderId="5" xfId="2" applyFont="1" applyFill="1" applyBorder="1" applyAlignment="1">
      <alignment horizontal="justify" vertical="center"/>
    </xf>
    <xf numFmtId="0" fontId="29" fillId="6" borderId="35" xfId="2" applyFont="1" applyFill="1" applyBorder="1" applyAlignment="1">
      <alignment horizontal="justify" vertical="center"/>
    </xf>
    <xf numFmtId="0" fontId="12" fillId="6" borderId="2" xfId="2" applyFont="1" applyFill="1" applyBorder="1" applyAlignment="1">
      <alignment horizontal="center"/>
    </xf>
    <xf numFmtId="0" fontId="12" fillId="6" borderId="3" xfId="2" applyFont="1" applyFill="1" applyBorder="1" applyAlignment="1">
      <alignment horizontal="center"/>
    </xf>
    <xf numFmtId="0" fontId="12" fillId="6" borderId="4" xfId="2" applyFont="1" applyFill="1" applyBorder="1" applyAlignment="1">
      <alignment horizontal="center"/>
    </xf>
    <xf numFmtId="0" fontId="28" fillId="6" borderId="6" xfId="2" applyFont="1" applyFill="1" applyBorder="1" applyAlignment="1">
      <alignment horizontal="center"/>
    </xf>
    <xf numFmtId="0" fontId="28" fillId="6" borderId="28" xfId="2" applyFont="1" applyFill="1" applyBorder="1" applyAlignment="1">
      <alignment horizontal="center"/>
    </xf>
    <xf numFmtId="0" fontId="28" fillId="6" borderId="5" xfId="2" applyFont="1" applyFill="1" applyBorder="1" applyAlignment="1">
      <alignment horizontal="center"/>
    </xf>
    <xf numFmtId="0" fontId="28" fillId="6" borderId="35" xfId="2" applyFont="1" applyFill="1" applyBorder="1" applyAlignment="1">
      <alignment horizontal="center"/>
    </xf>
    <xf numFmtId="0" fontId="28" fillId="6" borderId="39" xfId="2" applyFont="1" applyFill="1" applyBorder="1" applyAlignment="1">
      <alignment horizontal="center"/>
    </xf>
    <xf numFmtId="0" fontId="28" fillId="6" borderId="29" xfId="2" applyFont="1" applyFill="1" applyBorder="1" applyAlignment="1">
      <alignment horizontal="center"/>
    </xf>
    <xf numFmtId="0" fontId="12" fillId="0" borderId="39" xfId="2" applyFont="1" applyBorder="1" applyAlignment="1">
      <alignment horizontal="center" vertical="center" textRotation="90" wrapText="1"/>
    </xf>
    <xf numFmtId="0" fontId="12" fillId="0" borderId="29" xfId="2" applyFont="1" applyBorder="1" applyAlignment="1">
      <alignment horizontal="center" vertical="center" textRotation="90" wrapText="1"/>
    </xf>
    <xf numFmtId="0" fontId="12" fillId="2" borderId="58" xfId="2" applyFont="1" applyFill="1" applyBorder="1" applyAlignment="1">
      <alignment horizontal="left" vertical="top" wrapText="1"/>
    </xf>
    <xf numFmtId="0" fontId="12" fillId="2" borderId="14" xfId="2" applyFont="1" applyFill="1" applyBorder="1" applyAlignment="1">
      <alignment horizontal="left" vertical="top" wrapText="1"/>
    </xf>
    <xf numFmtId="0" fontId="12" fillId="2" borderId="7" xfId="2" applyFont="1" applyFill="1" applyBorder="1" applyAlignment="1">
      <alignment horizontal="left" vertical="center" wrapText="1"/>
    </xf>
    <xf numFmtId="0" fontId="12" fillId="2" borderId="56" xfId="2" applyFont="1" applyFill="1" applyBorder="1" applyAlignment="1">
      <alignment horizontal="left" vertical="top" wrapText="1"/>
    </xf>
    <xf numFmtId="0" fontId="12" fillId="2" borderId="37" xfId="2" applyFont="1" applyFill="1" applyBorder="1" applyAlignment="1">
      <alignment horizontal="left" vertical="top" wrapText="1"/>
    </xf>
    <xf numFmtId="0" fontId="12" fillId="2" borderId="7" xfId="2" applyFont="1" applyFill="1" applyBorder="1" applyAlignment="1">
      <alignment horizontal="center" vertical="top" wrapText="1"/>
    </xf>
    <xf numFmtId="0" fontId="12" fillId="2" borderId="32" xfId="2" applyFont="1" applyFill="1" applyBorder="1" applyAlignment="1">
      <alignment horizontal="left" vertical="top" wrapText="1"/>
    </xf>
    <xf numFmtId="0" fontId="12" fillId="2" borderId="13" xfId="2" applyFont="1" applyFill="1" applyBorder="1" applyAlignment="1">
      <alignment horizontal="left" vertical="top" wrapText="1"/>
    </xf>
    <xf numFmtId="0" fontId="12" fillId="2" borderId="7" xfId="2" applyFont="1" applyFill="1" applyBorder="1" applyAlignment="1">
      <alignment horizontal="center" vertical="center" wrapText="1"/>
    </xf>
    <xf numFmtId="0" fontId="12" fillId="2" borderId="10" xfId="2" applyFont="1" applyFill="1" applyBorder="1" applyAlignment="1">
      <alignment horizontal="left" vertical="top" wrapText="1"/>
    </xf>
    <xf numFmtId="0" fontId="12" fillId="2" borderId="7" xfId="2" applyFont="1" applyFill="1" applyBorder="1" applyAlignment="1">
      <alignment horizontal="left" vertical="top" wrapText="1"/>
    </xf>
    <xf numFmtId="0" fontId="12" fillId="0" borderId="27" xfId="2" applyFont="1" applyBorder="1" applyAlignment="1">
      <alignment horizontal="left" vertical="top" wrapText="1"/>
    </xf>
    <xf numFmtId="0" fontId="12" fillId="0" borderId="16" xfId="2" applyFont="1" applyBorder="1" applyAlignment="1">
      <alignment horizontal="left" vertical="top" wrapText="1"/>
    </xf>
    <xf numFmtId="0" fontId="12" fillId="2" borderId="53" xfId="2" applyFont="1" applyFill="1" applyBorder="1" applyAlignment="1">
      <alignment horizontal="left" vertical="center" wrapText="1"/>
    </xf>
    <xf numFmtId="0" fontId="12" fillId="2" borderId="54" xfId="2" applyFont="1" applyFill="1" applyBorder="1" applyAlignment="1">
      <alignment horizontal="left" vertical="center" wrapText="1"/>
    </xf>
    <xf numFmtId="0" fontId="12" fillId="2" borderId="57" xfId="2" applyFont="1" applyFill="1" applyBorder="1" applyAlignment="1">
      <alignment horizontal="left" vertical="center" wrapText="1"/>
    </xf>
    <xf numFmtId="0" fontId="12" fillId="2" borderId="8" xfId="2" applyFont="1" applyFill="1" applyBorder="1" applyAlignment="1">
      <alignment horizontal="left" vertical="center" wrapText="1"/>
    </xf>
    <xf numFmtId="0" fontId="12" fillId="0" borderId="51" xfId="2" applyFont="1" applyBorder="1" applyAlignment="1">
      <alignment horizontal="center" vertical="center" textRotation="90" wrapText="1"/>
    </xf>
    <xf numFmtId="0" fontId="12" fillId="2" borderId="49" xfId="2" applyFont="1" applyFill="1" applyBorder="1" applyAlignment="1">
      <alignment horizontal="justify" vertical="top"/>
    </xf>
    <xf numFmtId="0" fontId="12" fillId="2" borderId="7" xfId="2" applyFont="1" applyFill="1" applyBorder="1" applyAlignment="1">
      <alignment horizontal="justify" vertical="top"/>
    </xf>
    <xf numFmtId="0" fontId="12" fillId="2" borderId="41" xfId="2" applyFont="1" applyFill="1" applyBorder="1" applyAlignment="1">
      <alignment horizontal="justify" vertical="top"/>
    </xf>
    <xf numFmtId="0" fontId="12" fillId="2" borderId="16" xfId="2" applyFont="1" applyFill="1" applyBorder="1" applyAlignment="1">
      <alignment horizontal="justify" vertical="top"/>
    </xf>
    <xf numFmtId="0" fontId="28" fillId="0" borderId="39" xfId="2" applyFont="1" applyBorder="1" applyAlignment="1">
      <alignment horizontal="center" vertical="center" textRotation="90"/>
    </xf>
    <xf numFmtId="0" fontId="28" fillId="0" borderId="51" xfId="2" applyFont="1" applyBorder="1" applyAlignment="1">
      <alignment horizontal="center" vertical="center" textRotation="90"/>
    </xf>
    <xf numFmtId="0" fontId="28" fillId="6" borderId="26" xfId="2" applyFont="1" applyFill="1" applyBorder="1" applyAlignment="1">
      <alignment horizontal="center" vertical="center" wrapText="1"/>
    </xf>
    <xf numFmtId="0" fontId="28" fillId="6" borderId="14" xfId="2" applyFont="1" applyFill="1" applyBorder="1" applyAlignment="1">
      <alignment horizontal="center" vertical="center"/>
    </xf>
    <xf numFmtId="0" fontId="28" fillId="6" borderId="10" xfId="2" applyFont="1" applyFill="1" applyBorder="1" applyAlignment="1">
      <alignment horizontal="center" vertical="center"/>
    </xf>
    <xf numFmtId="0" fontId="28" fillId="6" borderId="7" xfId="2" applyFont="1" applyFill="1" applyBorder="1" applyAlignment="1">
      <alignment horizontal="center" vertical="center"/>
    </xf>
    <xf numFmtId="0" fontId="28" fillId="6" borderId="57" xfId="2" applyFont="1" applyFill="1" applyBorder="1" applyAlignment="1">
      <alignment horizontal="center" vertical="center"/>
    </xf>
    <xf numFmtId="0" fontId="28" fillId="6" borderId="37" xfId="2" applyFont="1" applyFill="1" applyBorder="1" applyAlignment="1">
      <alignment horizontal="center" vertical="center"/>
    </xf>
    <xf numFmtId="0" fontId="28" fillId="6" borderId="31" xfId="2" applyFont="1" applyFill="1" applyBorder="1" applyAlignment="1">
      <alignment horizontal="center"/>
    </xf>
    <xf numFmtId="0" fontId="28" fillId="6" borderId="42" xfId="2" applyFont="1" applyFill="1" applyBorder="1" applyAlignment="1">
      <alignment horizontal="center"/>
    </xf>
    <xf numFmtId="0" fontId="28" fillId="6" borderId="0" xfId="2" applyFont="1" applyFill="1" applyBorder="1" applyAlignment="1">
      <alignment horizontal="center"/>
    </xf>
    <xf numFmtId="0" fontId="28" fillId="6" borderId="34" xfId="2" applyFont="1" applyFill="1" applyBorder="1" applyAlignment="1">
      <alignment horizontal="center"/>
    </xf>
    <xf numFmtId="0" fontId="29" fillId="6" borderId="2" xfId="2" applyFont="1" applyFill="1" applyBorder="1" applyAlignment="1">
      <alignment horizontal="center" vertical="center"/>
    </xf>
    <xf numFmtId="0" fontId="33" fillId="6" borderId="42" xfId="2" applyFont="1" applyFill="1" applyBorder="1" applyAlignment="1">
      <alignment horizontal="center" vertical="center"/>
    </xf>
    <xf numFmtId="0" fontId="33" fillId="6" borderId="0" xfId="2" applyFont="1" applyFill="1" applyBorder="1" applyAlignment="1">
      <alignment horizontal="center" vertical="center"/>
    </xf>
    <xf numFmtId="0" fontId="33" fillId="6" borderId="43" xfId="2" applyFont="1" applyFill="1" applyBorder="1" applyAlignment="1">
      <alignment horizontal="center" vertical="center"/>
    </xf>
    <xf numFmtId="0" fontId="12" fillId="0" borderId="2" xfId="2" applyFont="1" applyBorder="1" applyAlignment="1">
      <alignment horizontal="center"/>
    </xf>
    <xf numFmtId="0" fontId="12" fillId="0" borderId="3" xfId="2" applyFont="1" applyBorder="1" applyAlignment="1">
      <alignment horizontal="center"/>
    </xf>
    <xf numFmtId="0" fontId="12" fillId="0" borderId="4" xfId="2" applyFont="1" applyBorder="1" applyAlignment="1">
      <alignment horizontal="center"/>
    </xf>
    <xf numFmtId="0" fontId="28" fillId="0" borderId="7" xfId="2" applyFont="1" applyBorder="1" applyAlignment="1">
      <alignment horizontal="center" vertical="center"/>
    </xf>
    <xf numFmtId="0" fontId="12" fillId="2" borderId="2" xfId="2" applyFont="1" applyFill="1" applyBorder="1" applyAlignment="1">
      <alignment horizontal="left" vertical="center" wrapText="1"/>
    </xf>
    <xf numFmtId="0" fontId="12" fillId="2" borderId="3" xfId="2" applyFont="1" applyFill="1" applyBorder="1" applyAlignment="1">
      <alignment horizontal="left" vertical="center" wrapText="1"/>
    </xf>
    <xf numFmtId="0" fontId="12" fillId="2" borderId="23" xfId="2" applyFont="1" applyFill="1" applyBorder="1" applyAlignment="1">
      <alignment horizontal="left" vertical="center" wrapText="1"/>
    </xf>
    <xf numFmtId="0" fontId="28" fillId="0" borderId="7" xfId="2" applyFont="1" applyBorder="1" applyAlignment="1">
      <alignment horizontal="center" vertical="center" textRotation="90"/>
    </xf>
    <xf numFmtId="0" fontId="12" fillId="0" borderId="6" xfId="2" applyFont="1" applyBorder="1" applyAlignment="1">
      <alignment horizontal="center"/>
    </xf>
    <xf numFmtId="0" fontId="12" fillId="0" borderId="0" xfId="2" applyFont="1" applyBorder="1" applyAlignment="1">
      <alignment horizontal="center"/>
    </xf>
    <xf numFmtId="0" fontId="12" fillId="0" borderId="5" xfId="2" applyFont="1" applyBorder="1" applyAlignment="1">
      <alignment horizontal="center"/>
    </xf>
    <xf numFmtId="0" fontId="12" fillId="2" borderId="58" xfId="2" applyFont="1" applyFill="1" applyBorder="1" applyAlignment="1">
      <alignment horizontal="justify" vertical="center"/>
    </xf>
    <xf numFmtId="0" fontId="12" fillId="2" borderId="14" xfId="2" applyFont="1" applyFill="1" applyBorder="1" applyAlignment="1">
      <alignment horizontal="justify" vertical="center"/>
    </xf>
    <xf numFmtId="0" fontId="29" fillId="13" borderId="2" xfId="2" applyFont="1" applyFill="1" applyBorder="1" applyAlignment="1">
      <alignment horizontal="center" vertical="center"/>
    </xf>
    <xf numFmtId="0" fontId="29" fillId="13" borderId="3" xfId="2" applyFont="1" applyFill="1" applyBorder="1" applyAlignment="1">
      <alignment horizontal="center" vertical="center"/>
    </xf>
    <xf numFmtId="0" fontId="12" fillId="0" borderId="63" xfId="2" applyFont="1" applyBorder="1" applyAlignment="1">
      <alignment horizontal="center" vertical="center" textRotation="90" wrapText="1"/>
    </xf>
    <xf numFmtId="0" fontId="12" fillId="0" borderId="52" xfId="2" applyFont="1" applyBorder="1" applyAlignment="1">
      <alignment horizontal="center" vertical="center" textRotation="90" wrapText="1"/>
    </xf>
    <xf numFmtId="0" fontId="12" fillId="0" borderId="62" xfId="2" applyFont="1" applyBorder="1" applyAlignment="1">
      <alignment horizontal="center" vertical="center" textRotation="90" wrapText="1"/>
    </xf>
    <xf numFmtId="0" fontId="12" fillId="2" borderId="26" xfId="2" applyFont="1" applyFill="1" applyBorder="1" applyAlignment="1">
      <alignment horizontal="justify" vertical="top"/>
    </xf>
    <xf numFmtId="0" fontId="12" fillId="2" borderId="14" xfId="2" applyFont="1" applyFill="1" applyBorder="1" applyAlignment="1">
      <alignment horizontal="justify" vertical="top"/>
    </xf>
    <xf numFmtId="0" fontId="12" fillId="2" borderId="10" xfId="2" applyFont="1" applyFill="1" applyBorder="1" applyAlignment="1">
      <alignment horizontal="justify" vertical="center"/>
    </xf>
    <xf numFmtId="0" fontId="12" fillId="2" borderId="7" xfId="2" applyFont="1" applyFill="1" applyBorder="1" applyAlignment="1">
      <alignment horizontal="justify" vertical="center"/>
    </xf>
    <xf numFmtId="0" fontId="12" fillId="2" borderId="27" xfId="2" applyFont="1" applyFill="1" applyBorder="1" applyAlignment="1">
      <alignment horizontal="left" vertical="center" wrapText="1"/>
    </xf>
    <xf numFmtId="0" fontId="12" fillId="2" borderId="16" xfId="2" applyFont="1" applyFill="1" applyBorder="1" applyAlignment="1">
      <alignment horizontal="left" vertical="center" wrapText="1"/>
    </xf>
    <xf numFmtId="0" fontId="28" fillId="13" borderId="7" xfId="2" applyFont="1" applyFill="1" applyBorder="1" applyAlignment="1">
      <alignment horizontal="center"/>
    </xf>
    <xf numFmtId="0" fontId="33" fillId="13" borderId="7" xfId="2" applyFont="1" applyFill="1" applyBorder="1" applyAlignment="1">
      <alignment horizontal="center" vertical="center"/>
    </xf>
    <xf numFmtId="0" fontId="28" fillId="13" borderId="26" xfId="2" applyFont="1" applyFill="1" applyBorder="1" applyAlignment="1">
      <alignment horizontal="center" vertical="center" wrapText="1"/>
    </xf>
    <xf numFmtId="0" fontId="28" fillId="13" borderId="14" xfId="2" applyFont="1" applyFill="1" applyBorder="1" applyAlignment="1">
      <alignment horizontal="center" vertical="center"/>
    </xf>
    <xf numFmtId="0" fontId="28" fillId="13" borderId="60" xfId="2" applyFont="1" applyFill="1" applyBorder="1" applyAlignment="1">
      <alignment horizontal="center" vertical="center"/>
    </xf>
    <xf numFmtId="0" fontId="28" fillId="13" borderId="10" xfId="2" applyFont="1" applyFill="1" applyBorder="1" applyAlignment="1">
      <alignment horizontal="center" vertical="center"/>
    </xf>
    <xf numFmtId="0" fontId="28" fillId="13" borderId="7" xfId="2" applyFont="1" applyFill="1" applyBorder="1" applyAlignment="1">
      <alignment horizontal="center" vertical="center"/>
    </xf>
    <xf numFmtId="0" fontId="28" fillId="13" borderId="8" xfId="2" applyFont="1" applyFill="1" applyBorder="1" applyAlignment="1">
      <alignment horizontal="center" vertical="center"/>
    </xf>
    <xf numFmtId="0" fontId="28" fillId="13" borderId="57" xfId="2" applyFont="1" applyFill="1" applyBorder="1" applyAlignment="1">
      <alignment horizontal="center" vertical="center"/>
    </xf>
    <xf numFmtId="0" fontId="28" fillId="13" borderId="37" xfId="2" applyFont="1" applyFill="1" applyBorder="1" applyAlignment="1">
      <alignment horizontal="center" vertical="center"/>
    </xf>
    <xf numFmtId="0" fontId="28" fillId="13" borderId="38" xfId="2" applyFont="1" applyFill="1" applyBorder="1" applyAlignment="1">
      <alignment horizontal="center" vertical="center"/>
    </xf>
    <xf numFmtId="0" fontId="34" fillId="9" borderId="7" xfId="11" applyFont="1" applyFill="1" applyBorder="1" applyAlignment="1">
      <alignment horizontal="center" vertical="center" wrapText="1"/>
    </xf>
    <xf numFmtId="0" fontId="39" fillId="0" borderId="7" xfId="0" applyFont="1" applyBorder="1" applyAlignment="1">
      <alignment horizontal="center" vertical="center"/>
    </xf>
    <xf numFmtId="0" fontId="17" fillId="0" borderId="39" xfId="0" applyFont="1" applyBorder="1" applyAlignment="1">
      <alignment vertical="center" wrapText="1"/>
    </xf>
    <xf numFmtId="0" fontId="17" fillId="0" borderId="29" xfId="0" applyFont="1" applyBorder="1" applyAlignment="1">
      <alignment vertical="center" wrapText="1"/>
    </xf>
    <xf numFmtId="0" fontId="0" fillId="0" borderId="7" xfId="0" applyBorder="1" applyAlignment="1">
      <alignment horizontal="center"/>
    </xf>
    <xf numFmtId="0" fontId="17" fillId="10" borderId="39" xfId="0" applyFont="1" applyFill="1" applyBorder="1" applyAlignment="1">
      <alignment vertical="center" wrapText="1"/>
    </xf>
    <xf numFmtId="0" fontId="17" fillId="10" borderId="29" xfId="0" applyFont="1" applyFill="1" applyBorder="1" applyAlignment="1">
      <alignment vertical="center" wrapText="1"/>
    </xf>
    <xf numFmtId="0" fontId="71" fillId="0" borderId="7" xfId="0" applyFont="1" applyBorder="1" applyAlignment="1">
      <alignment horizontal="center" vertical="center"/>
    </xf>
    <xf numFmtId="0" fontId="67" fillId="0" borderId="0" xfId="2" applyFont="1" applyBorder="1" applyAlignment="1">
      <alignment horizontal="center" vertical="center" wrapText="1"/>
    </xf>
    <xf numFmtId="0" fontId="67" fillId="0" borderId="72" xfId="2" applyFont="1" applyBorder="1" applyAlignment="1">
      <alignment horizontal="center" vertical="center" wrapText="1"/>
    </xf>
    <xf numFmtId="17" fontId="67" fillId="0" borderId="72" xfId="2" applyNumberFormat="1" applyFont="1" applyBorder="1" applyAlignment="1">
      <alignment horizontal="center" vertical="center" wrapText="1"/>
    </xf>
    <xf numFmtId="0" fontId="63" fillId="0" borderId="7" xfId="2" applyFont="1" applyBorder="1" applyAlignment="1">
      <alignment horizontal="left" wrapText="1"/>
    </xf>
    <xf numFmtId="0" fontId="25" fillId="0" borderId="7" xfId="2" applyFont="1" applyBorder="1" applyAlignment="1">
      <alignment horizontal="left" wrapText="1"/>
    </xf>
    <xf numFmtId="0" fontId="67" fillId="0" borderId="7" xfId="2" applyFont="1" applyBorder="1" applyAlignment="1">
      <alignment horizontal="left" wrapText="1"/>
    </xf>
    <xf numFmtId="0" fontId="67" fillId="0" borderId="7" xfId="2" applyFont="1" applyBorder="1" applyAlignment="1">
      <alignment horizontal="left" vertical="center" wrapText="1"/>
    </xf>
    <xf numFmtId="0" fontId="25" fillId="0" borderId="7" xfId="2" applyFont="1" applyBorder="1" applyAlignment="1">
      <alignment horizontal="left" vertical="center" wrapText="1"/>
    </xf>
    <xf numFmtId="0" fontId="31" fillId="18" borderId="9" xfId="2" applyFont="1" applyFill="1" applyBorder="1" applyAlignment="1">
      <alignment horizontal="center" vertical="center"/>
    </xf>
    <xf numFmtId="0" fontId="31" fillId="18" borderId="10" xfId="2" applyFont="1" applyFill="1" applyBorder="1" applyAlignment="1">
      <alignment horizontal="center" vertical="center"/>
    </xf>
    <xf numFmtId="0" fontId="67" fillId="18" borderId="8" xfId="2" applyFont="1" applyFill="1" applyBorder="1" applyAlignment="1">
      <alignment horizontal="center" wrapText="1"/>
    </xf>
    <xf numFmtId="0" fontId="67" fillId="18" borderId="9" xfId="2" applyFont="1" applyFill="1" applyBorder="1" applyAlignment="1">
      <alignment horizontal="center" wrapText="1"/>
    </xf>
    <xf numFmtId="0" fontId="67" fillId="18" borderId="10" xfId="2" applyFont="1" applyFill="1" applyBorder="1" applyAlignment="1">
      <alignment horizontal="center" wrapText="1"/>
    </xf>
    <xf numFmtId="0" fontId="65" fillId="18" borderId="8" xfId="2" applyFont="1" applyFill="1" applyBorder="1" applyAlignment="1">
      <alignment horizontal="center" vertical="center" wrapText="1"/>
    </xf>
    <xf numFmtId="0" fontId="65" fillId="18" borderId="9" xfId="2" applyFont="1" applyFill="1" applyBorder="1" applyAlignment="1">
      <alignment horizontal="center" vertical="center" wrapText="1"/>
    </xf>
    <xf numFmtId="0" fontId="65" fillId="18" borderId="10" xfId="2" applyFont="1" applyFill="1" applyBorder="1" applyAlignment="1">
      <alignment horizontal="center" vertical="center" wrapText="1"/>
    </xf>
    <xf numFmtId="0" fontId="31" fillId="18" borderId="0" xfId="2" applyFont="1" applyFill="1" applyBorder="1" applyAlignment="1">
      <alignment horizontal="center" vertical="center" wrapText="1"/>
    </xf>
    <xf numFmtId="0" fontId="31" fillId="18" borderId="73" xfId="2" applyFont="1" applyFill="1" applyBorder="1" applyAlignment="1">
      <alignment horizontal="center" vertical="center" wrapText="1"/>
    </xf>
    <xf numFmtId="0" fontId="68" fillId="0" borderId="9" xfId="2" applyFont="1" applyBorder="1" applyAlignment="1">
      <alignment horizontal="center" vertical="center" wrapText="1"/>
    </xf>
    <xf numFmtId="0" fontId="68" fillId="0" borderId="10" xfId="2" applyFont="1" applyBorder="1" applyAlignment="1">
      <alignment horizontal="center" vertical="center" wrapText="1"/>
    </xf>
    <xf numFmtId="0" fontId="31" fillId="0" borderId="8" xfId="2" applyFont="1" applyFill="1" applyBorder="1" applyAlignment="1">
      <alignment horizontal="center" vertical="center" wrapText="1"/>
    </xf>
    <xf numFmtId="0" fontId="31" fillId="0" borderId="9" xfId="2" applyFont="1" applyFill="1" applyBorder="1" applyAlignment="1">
      <alignment horizontal="center" vertical="center" wrapText="1"/>
    </xf>
    <xf numFmtId="0" fontId="31" fillId="0" borderId="10" xfId="2" applyFont="1" applyFill="1" applyBorder="1" applyAlignment="1">
      <alignment horizontal="center" vertical="center" wrapText="1"/>
    </xf>
    <xf numFmtId="0" fontId="65" fillId="0" borderId="8" xfId="2" applyFont="1" applyFill="1" applyBorder="1" applyAlignment="1">
      <alignment horizontal="center" vertical="center" wrapText="1"/>
    </xf>
    <xf numFmtId="168" fontId="63" fillId="0" borderId="47" xfId="2" applyNumberFormat="1" applyFont="1" applyFill="1" applyBorder="1" applyAlignment="1">
      <alignment horizontal="center" vertical="center" wrapText="1"/>
    </xf>
    <xf numFmtId="168" fontId="63" fillId="0" borderId="9" xfId="2" applyNumberFormat="1" applyFont="1" applyFill="1" applyBorder="1" applyAlignment="1">
      <alignment horizontal="center" vertical="center" wrapText="1"/>
    </xf>
    <xf numFmtId="0" fontId="31" fillId="18" borderId="8" xfId="2" applyFont="1" applyFill="1" applyBorder="1" applyAlignment="1">
      <alignment horizontal="center" wrapText="1"/>
    </xf>
    <xf numFmtId="0" fontId="31" fillId="18" borderId="9" xfId="2" applyFont="1" applyFill="1" applyBorder="1" applyAlignment="1">
      <alignment horizontal="center" wrapText="1"/>
    </xf>
    <xf numFmtId="0" fontId="31" fillId="18" borderId="10" xfId="2" applyFont="1" applyFill="1" applyBorder="1" applyAlignment="1">
      <alignment horizontal="center" wrapText="1"/>
    </xf>
    <xf numFmtId="0" fontId="31" fillId="18" borderId="8" xfId="2" applyFont="1" applyFill="1" applyBorder="1" applyAlignment="1">
      <alignment horizontal="center" vertical="center" wrapText="1"/>
    </xf>
    <xf numFmtId="0" fontId="31" fillId="18" borderId="9" xfId="2" applyFont="1" applyFill="1" applyBorder="1" applyAlignment="1">
      <alignment horizontal="center" vertical="center" wrapText="1"/>
    </xf>
    <xf numFmtId="0" fontId="31" fillId="18" borderId="10" xfId="2" applyFont="1" applyFill="1" applyBorder="1" applyAlignment="1">
      <alignment horizontal="center" vertical="center" wrapText="1"/>
    </xf>
    <xf numFmtId="0" fontId="31" fillId="18" borderId="61" xfId="2" applyFont="1" applyFill="1" applyBorder="1" applyAlignment="1">
      <alignment horizontal="center" vertical="center"/>
    </xf>
    <xf numFmtId="0" fontId="31" fillId="18" borderId="72" xfId="2" applyFont="1" applyFill="1" applyBorder="1" applyAlignment="1">
      <alignment horizontal="center" vertical="center"/>
    </xf>
    <xf numFmtId="0" fontId="31" fillId="18" borderId="11" xfId="2" applyFont="1" applyFill="1" applyBorder="1" applyAlignment="1">
      <alignment horizontal="center" vertical="center"/>
    </xf>
    <xf numFmtId="0" fontId="31" fillId="18" borderId="0" xfId="2" applyFont="1" applyFill="1" applyBorder="1" applyAlignment="1">
      <alignment horizontal="center" vertical="center"/>
    </xf>
    <xf numFmtId="0" fontId="31" fillId="18" borderId="40" xfId="2" applyFont="1" applyFill="1" applyBorder="1" applyAlignment="1">
      <alignment horizontal="center" vertical="center"/>
    </xf>
    <xf numFmtId="0" fontId="31" fillId="18" borderId="46" xfId="2" applyFont="1" applyFill="1" applyBorder="1" applyAlignment="1">
      <alignment horizontal="center" vertical="center"/>
    </xf>
    <xf numFmtId="9" fontId="66" fillId="0" borderId="0" xfId="2" applyNumberFormat="1" applyFont="1" applyFill="1" applyBorder="1" applyAlignment="1">
      <alignment horizontal="center" vertical="center" wrapText="1"/>
    </xf>
    <xf numFmtId="9" fontId="66" fillId="0" borderId="85" xfId="2" applyNumberFormat="1" applyFont="1" applyFill="1" applyBorder="1" applyAlignment="1">
      <alignment horizontal="center" vertical="center" wrapText="1"/>
    </xf>
    <xf numFmtId="9" fontId="63" fillId="0" borderId="76" xfId="15" applyFont="1" applyFill="1" applyBorder="1" applyAlignment="1">
      <alignment horizontal="center"/>
    </xf>
    <xf numFmtId="9" fontId="63" fillId="0" borderId="77" xfId="15" applyFont="1" applyFill="1" applyBorder="1" applyAlignment="1">
      <alignment horizontal="center"/>
    </xf>
    <xf numFmtId="0" fontId="63" fillId="0" borderId="80" xfId="2" applyFont="1" applyFill="1" applyBorder="1" applyAlignment="1">
      <alignment horizontal="center" vertical="center" wrapText="1"/>
    </xf>
    <xf numFmtId="0" fontId="63" fillId="0" borderId="81" xfId="2" applyFont="1" applyFill="1" applyBorder="1" applyAlignment="1">
      <alignment horizontal="center" vertical="center" wrapText="1"/>
    </xf>
    <xf numFmtId="0" fontId="63" fillId="0" borderId="76" xfId="2" applyFont="1" applyFill="1" applyBorder="1" applyAlignment="1">
      <alignment horizontal="center"/>
    </xf>
    <xf numFmtId="0" fontId="63" fillId="0" borderId="77" xfId="2" applyFont="1" applyFill="1" applyBorder="1" applyAlignment="1">
      <alignment horizontal="center"/>
    </xf>
    <xf numFmtId="0" fontId="63" fillId="0" borderId="78" xfId="2" applyFont="1" applyFill="1" applyBorder="1" applyAlignment="1">
      <alignment horizontal="center" vertical="center" wrapText="1"/>
    </xf>
    <xf numFmtId="0" fontId="63" fillId="0" borderId="79" xfId="2" applyFont="1" applyFill="1" applyBorder="1" applyAlignment="1">
      <alignment horizontal="center" vertical="center" wrapText="1"/>
    </xf>
    <xf numFmtId="168" fontId="63" fillId="0" borderId="47" xfId="2" applyNumberFormat="1" applyFont="1" applyFill="1" applyBorder="1" applyAlignment="1">
      <alignment horizontal="center" vertical="center"/>
    </xf>
    <xf numFmtId="168" fontId="63" fillId="0" borderId="48" xfId="2" applyNumberFormat="1" applyFont="1" applyFill="1" applyBorder="1" applyAlignment="1">
      <alignment horizontal="center" vertical="center"/>
    </xf>
    <xf numFmtId="0" fontId="63" fillId="0" borderId="7" xfId="2" applyFont="1" applyFill="1" applyBorder="1" applyAlignment="1">
      <alignment horizontal="center" vertical="center"/>
    </xf>
    <xf numFmtId="0" fontId="63" fillId="16" borderId="11" xfId="2" applyFont="1" applyFill="1" applyBorder="1" applyAlignment="1">
      <alignment horizontal="center" vertical="center" wrapText="1"/>
    </xf>
    <xf numFmtId="0" fontId="63" fillId="16" borderId="0" xfId="2" applyFont="1" applyFill="1" applyBorder="1" applyAlignment="1">
      <alignment horizontal="center" vertical="center" wrapText="1"/>
    </xf>
    <xf numFmtId="0" fontId="63" fillId="16" borderId="73" xfId="2" applyFont="1" applyFill="1" applyBorder="1" applyAlignment="1">
      <alignment horizontal="center" vertical="center" wrapText="1"/>
    </xf>
    <xf numFmtId="0" fontId="25" fillId="0" borderId="61" xfId="2" applyFont="1" applyFill="1" applyBorder="1" applyAlignment="1">
      <alignment horizontal="center" vertical="center" wrapText="1"/>
    </xf>
    <xf numFmtId="0" fontId="25" fillId="0" borderId="11" xfId="2" applyFont="1" applyFill="1" applyBorder="1" applyAlignment="1">
      <alignment horizontal="center" vertical="center" wrapText="1"/>
    </xf>
    <xf numFmtId="0" fontId="25" fillId="0" borderId="15" xfId="2" applyFont="1" applyFill="1" applyBorder="1" applyAlignment="1">
      <alignment horizontal="center" vertical="center" wrapText="1"/>
    </xf>
    <xf numFmtId="0" fontId="25" fillId="0" borderId="33" xfId="2" applyFont="1" applyFill="1" applyBorder="1" applyAlignment="1">
      <alignment horizontal="center" vertical="center" wrapText="1"/>
    </xf>
    <xf numFmtId="0" fontId="25" fillId="0" borderId="39" xfId="2" applyFont="1" applyBorder="1" applyAlignment="1">
      <alignment horizontal="center" vertical="center" wrapText="1"/>
    </xf>
    <xf numFmtId="0" fontId="25" fillId="0" borderId="51" xfId="2" applyFont="1" applyBorder="1" applyAlignment="1">
      <alignment horizontal="center" vertical="center" wrapText="1"/>
    </xf>
    <xf numFmtId="0" fontId="63" fillId="16" borderId="2" xfId="2" applyFont="1" applyFill="1" applyBorder="1" applyAlignment="1">
      <alignment horizontal="center" vertical="center" wrapText="1"/>
    </xf>
    <xf numFmtId="0" fontId="63" fillId="16" borderId="3" xfId="2" applyFont="1" applyFill="1" applyBorder="1" applyAlignment="1">
      <alignment horizontal="center" vertical="center" wrapText="1"/>
    </xf>
    <xf numFmtId="0" fontId="63" fillId="16" borderId="4" xfId="2" applyFont="1" applyFill="1" applyBorder="1" applyAlignment="1">
      <alignment horizontal="center" vertical="center" wrapText="1"/>
    </xf>
    <xf numFmtId="0" fontId="25" fillId="0" borderId="15" xfId="2" applyFont="1" applyBorder="1" applyAlignment="1">
      <alignment horizontal="center" vertical="center" wrapText="1"/>
    </xf>
    <xf numFmtId="0" fontId="25" fillId="0" borderId="13" xfId="2" applyFont="1" applyBorder="1" applyAlignment="1">
      <alignment horizontal="center" vertical="center" wrapText="1"/>
    </xf>
    <xf numFmtId="0" fontId="63" fillId="7" borderId="2" xfId="2" applyFont="1" applyFill="1" applyBorder="1" applyAlignment="1">
      <alignment horizontal="center" vertical="center" wrapText="1"/>
    </xf>
    <xf numFmtId="0" fontId="63" fillId="7" borderId="3" xfId="2" applyFont="1" applyFill="1" applyBorder="1" applyAlignment="1">
      <alignment horizontal="center" vertical="center" wrapText="1"/>
    </xf>
    <xf numFmtId="0" fontId="63" fillId="7" borderId="4" xfId="2" applyFont="1" applyFill="1" applyBorder="1" applyAlignment="1">
      <alignment horizontal="center" vertical="center" wrapText="1"/>
    </xf>
    <xf numFmtId="0" fontId="63" fillId="2" borderId="8" xfId="2" applyFont="1" applyFill="1" applyBorder="1" applyAlignment="1">
      <alignment horizontal="center" vertical="center" wrapText="1"/>
    </xf>
    <xf numFmtId="0" fontId="63" fillId="2" borderId="10" xfId="2" applyFont="1" applyFill="1" applyBorder="1" applyAlignment="1">
      <alignment horizontal="center" vertical="center" wrapText="1"/>
    </xf>
    <xf numFmtId="0" fontId="25" fillId="0" borderId="15" xfId="2" applyFont="1" applyBorder="1" applyAlignment="1">
      <alignment horizontal="center" wrapText="1"/>
    </xf>
    <xf numFmtId="0" fontId="25" fillId="0" borderId="16" xfId="2" applyFont="1" applyFill="1" applyBorder="1" applyAlignment="1">
      <alignment horizontal="center" vertical="center" wrapText="1"/>
    </xf>
    <xf numFmtId="0" fontId="63" fillId="16" borderId="43" xfId="2" applyFont="1" applyFill="1" applyBorder="1" applyAlignment="1">
      <alignment horizontal="center" vertical="center" wrapText="1"/>
    </xf>
    <xf numFmtId="0" fontId="25" fillId="0" borderId="7" xfId="2" applyFont="1" applyFill="1" applyBorder="1" applyAlignment="1">
      <alignment horizontal="center" vertical="center" wrapText="1"/>
    </xf>
    <xf numFmtId="0" fontId="63" fillId="16" borderId="8" xfId="2" applyFont="1" applyFill="1" applyBorder="1" applyAlignment="1">
      <alignment horizontal="center" vertical="center" wrapText="1"/>
    </xf>
    <xf numFmtId="0" fontId="63" fillId="16" borderId="9" xfId="2" applyFont="1" applyFill="1" applyBorder="1" applyAlignment="1">
      <alignment horizontal="center" vertical="center" wrapText="1"/>
    </xf>
    <xf numFmtId="0" fontId="63" fillId="16" borderId="10" xfId="2" applyFont="1" applyFill="1" applyBorder="1" applyAlignment="1">
      <alignment horizontal="center" vertical="center" wrapText="1"/>
    </xf>
    <xf numFmtId="168" fontId="63" fillId="0" borderId="33" xfId="2" applyNumberFormat="1" applyFont="1" applyFill="1" applyBorder="1" applyAlignment="1">
      <alignment horizontal="center" vertical="center"/>
    </xf>
    <xf numFmtId="0" fontId="63" fillId="2" borderId="34" xfId="2" applyFont="1" applyFill="1" applyBorder="1" applyAlignment="1">
      <alignment horizontal="center" vertical="center" wrapText="1"/>
    </xf>
    <xf numFmtId="0" fontId="63" fillId="2" borderId="5" xfId="2" applyFont="1" applyFill="1" applyBorder="1" applyAlignment="1">
      <alignment horizontal="center" vertical="center" wrapText="1"/>
    </xf>
    <xf numFmtId="0" fontId="63" fillId="2" borderId="25" xfId="2" applyFont="1" applyFill="1" applyBorder="1" applyAlignment="1">
      <alignment horizontal="center" vertical="center" wrapText="1"/>
    </xf>
    <xf numFmtId="0" fontId="63" fillId="16" borderId="31" xfId="2" applyFont="1" applyFill="1" applyBorder="1" applyAlignment="1">
      <alignment horizontal="center" vertical="center" wrapText="1"/>
    </xf>
    <xf numFmtId="0" fontId="63" fillId="16" borderId="6" xfId="2" applyFont="1" applyFill="1" applyBorder="1" applyAlignment="1">
      <alignment horizontal="center" vertical="center" wrapText="1"/>
    </xf>
    <xf numFmtId="0" fontId="63" fillId="16" borderId="28" xfId="2" applyFont="1" applyFill="1" applyBorder="1" applyAlignment="1">
      <alignment horizontal="center" vertical="center" wrapText="1"/>
    </xf>
    <xf numFmtId="0" fontId="62" fillId="0" borderId="31" xfId="2" applyFont="1" applyBorder="1" applyAlignment="1">
      <alignment horizontal="center" vertical="center" wrapText="1"/>
    </xf>
    <xf numFmtId="0" fontId="62" fillId="0" borderId="6" xfId="2" applyFont="1" applyBorder="1" applyAlignment="1">
      <alignment horizontal="center" vertical="center" wrapText="1"/>
    </xf>
    <xf numFmtId="0" fontId="62" fillId="0" borderId="28" xfId="2" applyFont="1" applyBorder="1" applyAlignment="1">
      <alignment horizontal="center" vertical="center" wrapText="1"/>
    </xf>
    <xf numFmtId="0" fontId="62" fillId="0" borderId="42"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34"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5" xfId="2" applyFont="1" applyBorder="1" applyAlignment="1">
      <alignment horizontal="center" vertical="center" wrapText="1"/>
    </xf>
    <xf numFmtId="0" fontId="28" fillId="7" borderId="33" xfId="2" applyFont="1" applyFill="1" applyBorder="1" applyAlignment="1">
      <alignment horizontal="center" vertical="center"/>
    </xf>
    <xf numFmtId="0" fontId="30" fillId="0" borderId="8" xfId="2" applyFont="1" applyFill="1" applyBorder="1" applyAlignment="1">
      <alignment horizontal="left" vertical="top" wrapText="1"/>
    </xf>
    <xf numFmtId="0" fontId="30" fillId="0" borderId="72" xfId="2" applyFont="1" applyFill="1" applyBorder="1" applyAlignment="1">
      <alignment horizontal="left" vertical="top" wrapText="1"/>
    </xf>
    <xf numFmtId="0" fontId="30" fillId="0" borderId="27" xfId="2" applyFont="1" applyFill="1" applyBorder="1" applyAlignment="1">
      <alignment horizontal="left" vertical="top" wrapText="1"/>
    </xf>
    <xf numFmtId="0" fontId="63" fillId="0" borderId="8" xfId="2" applyFont="1" applyFill="1" applyBorder="1" applyAlignment="1">
      <alignment horizontal="center" vertical="center" wrapText="1"/>
    </xf>
    <xf numFmtId="0" fontId="63" fillId="0" borderId="61" xfId="2" applyFont="1" applyFill="1" applyBorder="1" applyAlignment="1">
      <alignment horizontal="center" vertical="center" wrapText="1"/>
    </xf>
    <xf numFmtId="0" fontId="63" fillId="7" borderId="2" xfId="2" applyFont="1" applyFill="1" applyBorder="1" applyAlignment="1">
      <alignment horizontal="center" vertical="center"/>
    </xf>
    <xf numFmtId="0" fontId="63" fillId="7" borderId="3" xfId="2" applyFont="1" applyFill="1" applyBorder="1" applyAlignment="1">
      <alignment horizontal="center" vertical="center"/>
    </xf>
    <xf numFmtId="0" fontId="63" fillId="7" borderId="4" xfId="2" applyFont="1" applyFill="1" applyBorder="1" applyAlignment="1">
      <alignment horizontal="center" vertical="center"/>
    </xf>
    <xf numFmtId="0" fontId="63" fillId="0" borderId="71" xfId="2" applyFont="1" applyFill="1" applyBorder="1" applyAlignment="1">
      <alignment horizontal="center" vertical="center" wrapText="1"/>
    </xf>
    <xf numFmtId="0" fontId="63" fillId="0" borderId="62" xfId="2" applyFont="1" applyFill="1" applyBorder="1" applyAlignment="1">
      <alignment horizontal="center" vertical="center" wrapText="1"/>
    </xf>
    <xf numFmtId="0" fontId="63" fillId="0" borderId="71" xfId="2" applyFont="1" applyFill="1" applyBorder="1" applyAlignment="1">
      <alignment horizontal="center" vertical="center"/>
    </xf>
    <xf numFmtId="0" fontId="63" fillId="0" borderId="62" xfId="2" applyFont="1" applyFill="1" applyBorder="1" applyAlignment="1">
      <alignment horizontal="center" vertical="center"/>
    </xf>
    <xf numFmtId="17" fontId="63" fillId="0" borderId="69" xfId="2" applyNumberFormat="1" applyFont="1" applyFill="1" applyBorder="1" applyAlignment="1">
      <alignment horizontal="center" vertical="center"/>
    </xf>
    <xf numFmtId="0" fontId="63" fillId="0" borderId="26" xfId="2" applyFont="1" applyFill="1" applyBorder="1" applyAlignment="1">
      <alignment horizontal="center" vertical="center"/>
    </xf>
    <xf numFmtId="0" fontId="1" fillId="0" borderId="7" xfId="11" applyFill="1" applyBorder="1" applyAlignment="1">
      <alignment vertical="center" wrapText="1"/>
    </xf>
    <xf numFmtId="0" fontId="22" fillId="3" borderId="0" xfId="0" applyFont="1" applyFill="1" applyAlignment="1">
      <alignment horizontal="center" wrapText="1"/>
    </xf>
    <xf numFmtId="0" fontId="13" fillId="3" borderId="0" xfId="0" applyFont="1" applyFill="1" applyAlignment="1">
      <alignment horizontal="center"/>
    </xf>
  </cellXfs>
  <cellStyles count="20">
    <cellStyle name="BodyStyle" xfId="14"/>
    <cellStyle name="Énfasis1" xfId="3" builtinId="29"/>
    <cellStyle name="Euro" xfId="17"/>
    <cellStyle name="Hipervínculo" xfId="5" builtinId="8"/>
    <cellStyle name="Hipervínculo 2" xfId="18"/>
    <cellStyle name="Millares 2" xfId="6"/>
    <cellStyle name="Millares 2 2" xfId="10"/>
    <cellStyle name="Millares 3" xfId="13"/>
    <cellStyle name="Millares 4" xfId="16"/>
    <cellStyle name="Moneda 2" xfId="7"/>
    <cellStyle name="Moneda 3" xfId="12"/>
    <cellStyle name="Normal" xfId="0" builtinId="0"/>
    <cellStyle name="Normal 2" xfId="1"/>
    <cellStyle name="Normal 2 2" xfId="2"/>
    <cellStyle name="Normal 2 3" xfId="9"/>
    <cellStyle name="Normal 3" xfId="4"/>
    <cellStyle name="Normal 4" xfId="11"/>
    <cellStyle name="Normal 6" xfId="8"/>
    <cellStyle name="Porcentaje 2" xfId="15"/>
    <cellStyle name="Porcentual 2" xfId="19"/>
  </cellStyles>
  <dxfs count="25">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theme="1"/>
        <name val="Arial"/>
        <scheme val="none"/>
      </font>
      <fill>
        <patternFill patternType="none">
          <fgColor indexed="64"/>
          <bgColor indexed="65"/>
        </patternFill>
      </fill>
      <border diagonalUp="0" diagonalDown="0">
        <left/>
        <right style="medium">
          <color indexed="64"/>
        </right>
        <top style="medium">
          <color indexed="64"/>
        </top>
        <bottom style="medium">
          <color indexed="64"/>
        </bottom>
        <vertical/>
        <horizontal/>
      </border>
    </dxf>
    <dxf>
      <border outline="0">
        <bottom style="medium">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border diagonalUp="0" diagonalDown="0">
        <left/>
        <right style="thin">
          <color indexed="64"/>
        </right>
        <top style="medium">
          <color indexed="64"/>
        </top>
        <bottom/>
        <vertical/>
        <horizontal/>
      </border>
    </dxf>
    <dxf>
      <border outline="0">
        <top style="medium">
          <color indexed="64"/>
        </top>
        <bottom style="medium">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dxf>
    <dxf>
      <border outline="0">
        <bottom style="medium">
          <color indexed="64"/>
        </bottom>
      </border>
    </dxf>
    <dxf>
      <font>
        <b/>
        <i val="0"/>
        <strike val="0"/>
        <condense val="0"/>
        <extend val="0"/>
        <outline val="0"/>
        <shadow val="0"/>
        <u val="none"/>
        <vertAlign val="baseline"/>
        <sz val="14"/>
        <color theme="1"/>
        <name val="Calibri"/>
        <scheme val="minor"/>
      </font>
      <fill>
        <patternFill patternType="solid">
          <fgColor indexed="64"/>
          <bgColor theme="9"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medium">
          <color indexed="64"/>
        </top>
        <bottom/>
        <vertical/>
        <horizontal/>
      </border>
    </dxf>
    <dxf>
      <border outline="0">
        <top style="medium">
          <color indexed="64"/>
        </top>
      </border>
    </dxf>
    <dxf>
      <border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4"/>
        <color theme="1"/>
        <name val="Calibri"/>
        <scheme val="minor"/>
      </font>
      <fill>
        <patternFill patternType="solid">
          <fgColor indexed="64"/>
          <bgColor theme="9" tint="0.39997558519241921"/>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s-CO"/>
              <a:t>MONITOREO DE LAS ACTIVIDADES DEL PROGRAMA ANUAL</a:t>
            </a:r>
          </a:p>
        </c:rich>
      </c:tx>
      <c:layout>
        <c:manualLayout>
          <c:xMode val="edge"/>
          <c:yMode val="edge"/>
          <c:x val="0.27017955219743556"/>
          <c:y val="2.6143383020518659E-2"/>
        </c:manualLayout>
      </c:layout>
      <c:overlay val="0"/>
      <c:spPr>
        <a:noFill/>
        <a:ln w="25400">
          <a:noFill/>
        </a:ln>
      </c:spPr>
    </c:title>
    <c:autoTitleDeleted val="0"/>
    <c:plotArea>
      <c:layout>
        <c:manualLayout>
          <c:layoutTarget val="inner"/>
          <c:xMode val="edge"/>
          <c:yMode val="edge"/>
          <c:x val="6.3018344181346164E-2"/>
          <c:y val="0.17320316713633302"/>
          <c:w val="0.90215734828032412"/>
          <c:h val="0.40196206712771626"/>
        </c:manualLayout>
      </c:layout>
      <c:barChart>
        <c:barDir val="col"/>
        <c:grouping val="clustered"/>
        <c:varyColors val="0"/>
        <c:ser>
          <c:idx val="1"/>
          <c:order val="0"/>
          <c:tx>
            <c:strRef>
              <c:f>SSST!$A$84</c:f>
              <c:strCache>
                <c:ptCount val="1"/>
                <c:pt idx="0">
                  <c:v>ACTIVIDADES PROGRAMADAS AL AÑO</c:v>
                </c:pt>
              </c:strCache>
            </c:strRef>
          </c:tx>
          <c:spPr>
            <a:solidFill>
              <a:schemeClr val="accent4">
                <a:lumMod val="75000"/>
              </a:schemeClr>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dLbls>
          <c:cat>
            <c:numRef>
              <c:f>SSST!$G$83:$AB$83</c:f>
              <c:numCache>
                <c:formatCode>[$-C0A]mmm\-yy;@</c:formatCode>
                <c:ptCount val="22"/>
                <c:pt idx="0">
                  <c:v>43863</c:v>
                </c:pt>
                <c:pt idx="2">
                  <c:v>43896</c:v>
                </c:pt>
                <c:pt idx="4">
                  <c:v>43928</c:v>
                </c:pt>
                <c:pt idx="6">
                  <c:v>43960</c:v>
                </c:pt>
                <c:pt idx="8">
                  <c:v>43992</c:v>
                </c:pt>
                <c:pt idx="10">
                  <c:v>44024</c:v>
                </c:pt>
                <c:pt idx="12">
                  <c:v>44056</c:v>
                </c:pt>
                <c:pt idx="14">
                  <c:v>44088</c:v>
                </c:pt>
                <c:pt idx="16">
                  <c:v>44120</c:v>
                </c:pt>
                <c:pt idx="18">
                  <c:v>44152</c:v>
                </c:pt>
                <c:pt idx="20">
                  <c:v>44184</c:v>
                </c:pt>
              </c:numCache>
            </c:numRef>
          </c:cat>
          <c:val>
            <c:numRef>
              <c:f>SSST!$G$84:$AB$84</c:f>
              <c:numCache>
                <c:formatCode>General</c:formatCode>
                <c:ptCount val="22"/>
                <c:pt idx="0">
                  <c:v>18</c:v>
                </c:pt>
                <c:pt idx="2">
                  <c:v>9</c:v>
                </c:pt>
                <c:pt idx="4">
                  <c:v>4</c:v>
                </c:pt>
                <c:pt idx="6">
                  <c:v>10</c:v>
                </c:pt>
                <c:pt idx="8">
                  <c:v>8</c:v>
                </c:pt>
                <c:pt idx="10">
                  <c:v>3</c:v>
                </c:pt>
                <c:pt idx="12">
                  <c:v>12</c:v>
                </c:pt>
                <c:pt idx="14">
                  <c:v>7</c:v>
                </c:pt>
                <c:pt idx="16">
                  <c:v>2</c:v>
                </c:pt>
                <c:pt idx="18">
                  <c:v>6</c:v>
                </c:pt>
                <c:pt idx="20">
                  <c:v>5</c:v>
                </c:pt>
              </c:numCache>
            </c:numRef>
          </c:val>
        </c:ser>
        <c:dLbls>
          <c:showLegendKey val="0"/>
          <c:showVal val="0"/>
          <c:showCatName val="0"/>
          <c:showSerName val="0"/>
          <c:showPercent val="0"/>
          <c:showBubbleSize val="0"/>
        </c:dLbls>
        <c:gapWidth val="150"/>
        <c:axId val="87902080"/>
        <c:axId val="87908352"/>
      </c:barChart>
      <c:lineChart>
        <c:grouping val="standard"/>
        <c:varyColors val="0"/>
        <c:ser>
          <c:idx val="0"/>
          <c:order val="1"/>
          <c:tx>
            <c:v>'SST 2019'!#REF!</c:v>
          </c:tx>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defRPr sz="900" b="0" i="0" u="none" strike="noStrike" baseline="0">
                    <a:solidFill>
                      <a:srgbClr val="FF0000"/>
                    </a:solidFill>
                    <a:latin typeface="Arial"/>
                    <a:ea typeface="Arial"/>
                    <a:cs typeface="Arial"/>
                  </a:defRPr>
                </a:pPr>
                <a:endParaRPr lang="es-CO"/>
              </a:p>
            </c:txPr>
            <c:showLegendKey val="0"/>
            <c:showVal val="1"/>
            <c:showCatName val="0"/>
            <c:showSerName val="0"/>
            <c:showPercent val="0"/>
            <c:showBubbleSize val="0"/>
            <c:showLeaderLines val="0"/>
          </c:dLbls>
          <c:cat>
            <c:numRef>
              <c:f>SSST!$G$83:$AB$83</c:f>
              <c:numCache>
                <c:formatCode>[$-C0A]mmm\-yy;@</c:formatCode>
                <c:ptCount val="22"/>
                <c:pt idx="0">
                  <c:v>43863</c:v>
                </c:pt>
                <c:pt idx="2">
                  <c:v>43896</c:v>
                </c:pt>
                <c:pt idx="4">
                  <c:v>43928</c:v>
                </c:pt>
                <c:pt idx="6">
                  <c:v>43960</c:v>
                </c:pt>
                <c:pt idx="8">
                  <c:v>43992</c:v>
                </c:pt>
                <c:pt idx="10">
                  <c:v>44024</c:v>
                </c:pt>
                <c:pt idx="12">
                  <c:v>44056</c:v>
                </c:pt>
                <c:pt idx="14">
                  <c:v>44088</c:v>
                </c:pt>
                <c:pt idx="16">
                  <c:v>44120</c:v>
                </c:pt>
                <c:pt idx="18">
                  <c:v>44152</c:v>
                </c:pt>
                <c:pt idx="20">
                  <c:v>44184</c:v>
                </c:pt>
              </c:numCache>
            </c:numRef>
          </c:cat>
          <c:val>
            <c:numRef>
              <c:f>SSST!$G$85:$AB$85</c:f>
              <c:numCache>
                <c:formatCode>General</c:formatCode>
                <c:ptCount val="22"/>
                <c:pt idx="0">
                  <c:v>0</c:v>
                </c:pt>
                <c:pt idx="2">
                  <c:v>0</c:v>
                </c:pt>
                <c:pt idx="4">
                  <c:v>0</c:v>
                </c:pt>
                <c:pt idx="6">
                  <c:v>0</c:v>
                </c:pt>
                <c:pt idx="8">
                  <c:v>0</c:v>
                </c:pt>
                <c:pt idx="10">
                  <c:v>0</c:v>
                </c:pt>
                <c:pt idx="12">
                  <c:v>0</c:v>
                </c:pt>
                <c:pt idx="14">
                  <c:v>0</c:v>
                </c:pt>
                <c:pt idx="16">
                  <c:v>0</c:v>
                </c:pt>
                <c:pt idx="18">
                  <c:v>0</c:v>
                </c:pt>
                <c:pt idx="20">
                  <c:v>0</c:v>
                </c:pt>
              </c:numCache>
            </c:numRef>
          </c:val>
          <c:smooth val="0"/>
        </c:ser>
        <c:dLbls>
          <c:showLegendKey val="0"/>
          <c:showVal val="0"/>
          <c:showCatName val="0"/>
          <c:showSerName val="0"/>
          <c:showPercent val="0"/>
          <c:showBubbleSize val="0"/>
        </c:dLbls>
        <c:marker val="1"/>
        <c:smooth val="0"/>
        <c:axId val="87909888"/>
        <c:axId val="87911424"/>
      </c:lineChart>
      <c:catAx>
        <c:axId val="8790208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s-CO"/>
                  <a:t>MESES</a:t>
                </a:r>
              </a:p>
            </c:rich>
          </c:tx>
          <c:layout>
            <c:manualLayout>
              <c:xMode val="edge"/>
              <c:yMode val="edge"/>
              <c:x val="0.4683359169412819"/>
              <c:y val="0.75570181085854837"/>
            </c:manualLayout>
          </c:layout>
          <c:overlay val="0"/>
          <c:spPr>
            <a:noFill/>
            <a:ln w="25400">
              <a:noFill/>
            </a:ln>
          </c:spPr>
        </c:title>
        <c:numFmt formatCode="[$-C0A]mmm\-yy;@" sourceLinked="1"/>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CO"/>
          </a:p>
        </c:txPr>
        <c:crossAx val="87908352"/>
        <c:crosses val="autoZero"/>
        <c:auto val="0"/>
        <c:lblAlgn val="ctr"/>
        <c:lblOffset val="100"/>
        <c:tickLblSkip val="1"/>
        <c:tickMarkSkip val="1"/>
        <c:noMultiLvlLbl val="0"/>
      </c:catAx>
      <c:valAx>
        <c:axId val="8790835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87902080"/>
        <c:crosses val="autoZero"/>
        <c:crossBetween val="between"/>
      </c:valAx>
      <c:catAx>
        <c:axId val="87909888"/>
        <c:scaling>
          <c:orientation val="minMax"/>
        </c:scaling>
        <c:delete val="1"/>
        <c:axPos val="b"/>
        <c:numFmt formatCode="[$-C0A]mmm\-yy;@" sourceLinked="1"/>
        <c:majorTickMark val="out"/>
        <c:minorTickMark val="none"/>
        <c:tickLblPos val="nextTo"/>
        <c:crossAx val="87911424"/>
        <c:crosses val="autoZero"/>
        <c:auto val="0"/>
        <c:lblAlgn val="ctr"/>
        <c:lblOffset val="100"/>
        <c:noMultiLvlLbl val="0"/>
      </c:catAx>
      <c:valAx>
        <c:axId val="87911424"/>
        <c:scaling>
          <c:orientation val="minMax"/>
        </c:scaling>
        <c:delete val="1"/>
        <c:axPos val="r"/>
        <c:numFmt formatCode="General" sourceLinked="1"/>
        <c:majorTickMark val="out"/>
        <c:minorTickMark val="none"/>
        <c:tickLblPos val="nextTo"/>
        <c:crossAx val="87909888"/>
        <c:crosses val="max"/>
        <c:crossBetween val="between"/>
      </c:valAx>
      <c:spPr>
        <a:solidFill>
          <a:srgbClr val="FFFF00"/>
        </a:solidFill>
        <a:ln w="12700">
          <a:solidFill>
            <a:srgbClr val="808080"/>
          </a:solidFill>
          <a:prstDash val="solid"/>
        </a:ln>
      </c:spPr>
    </c:plotArea>
    <c:legend>
      <c:legendPos val="r"/>
      <c:layout>
        <c:manualLayout>
          <c:xMode val="edge"/>
          <c:yMode val="edge"/>
          <c:x val="0.28075270252235424"/>
          <c:y val="0.84276993677677081"/>
          <c:w val="0.35745321274214908"/>
          <c:h val="0.14150976410967497"/>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es-CO"/>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oddHeader>&amp;A</c:oddHeader>
      <c:oddFooter>Page &amp;P</c:oddFooter>
    </c:headerFooter>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s-CO"/>
              <a:t>MONITOREO DEL PROGRAMA MENSUAL</a:t>
            </a:r>
          </a:p>
        </c:rich>
      </c:tx>
      <c:layout>
        <c:manualLayout>
          <c:xMode val="edge"/>
          <c:yMode val="edge"/>
          <c:x val="0.21967241899640594"/>
          <c:y val="3.5947572799456852E-2"/>
        </c:manualLayout>
      </c:layout>
      <c:overlay val="0"/>
      <c:spPr>
        <a:noFill/>
        <a:ln w="25400">
          <a:noFill/>
        </a:ln>
      </c:spPr>
    </c:title>
    <c:autoTitleDeleted val="0"/>
    <c:plotArea>
      <c:layout>
        <c:manualLayout>
          <c:layoutTarget val="inner"/>
          <c:xMode val="edge"/>
          <c:yMode val="edge"/>
          <c:x val="0.10307692307692308"/>
          <c:y val="0.19314700504710941"/>
          <c:w val="0.83846153846153848"/>
          <c:h val="0.57321046659142139"/>
        </c:manualLayout>
      </c:layout>
      <c:barChart>
        <c:barDir val="col"/>
        <c:grouping val="clustered"/>
        <c:varyColors val="0"/>
        <c:ser>
          <c:idx val="0"/>
          <c:order val="0"/>
          <c:spPr>
            <a:solidFill>
              <a:srgbClr val="00B0F0"/>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dLbls>
          <c:cat>
            <c:numRef>
              <c:f>SSST!$G$83:$AB$83</c:f>
              <c:numCache>
                <c:formatCode>[$-C0A]mmm\-yy;@</c:formatCode>
                <c:ptCount val="22"/>
                <c:pt idx="0">
                  <c:v>43863</c:v>
                </c:pt>
                <c:pt idx="2">
                  <c:v>43896</c:v>
                </c:pt>
                <c:pt idx="4">
                  <c:v>43928</c:v>
                </c:pt>
                <c:pt idx="6">
                  <c:v>43960</c:v>
                </c:pt>
                <c:pt idx="8">
                  <c:v>43992</c:v>
                </c:pt>
                <c:pt idx="10">
                  <c:v>44024</c:v>
                </c:pt>
                <c:pt idx="12">
                  <c:v>44056</c:v>
                </c:pt>
                <c:pt idx="14">
                  <c:v>44088</c:v>
                </c:pt>
                <c:pt idx="16">
                  <c:v>44120</c:v>
                </c:pt>
                <c:pt idx="18">
                  <c:v>44152</c:v>
                </c:pt>
                <c:pt idx="20">
                  <c:v>44184</c:v>
                </c:pt>
              </c:numCache>
            </c:numRef>
          </c:cat>
          <c:val>
            <c:numRef>
              <c:f>SSST!$G$86:$AB$86</c:f>
              <c:numCache>
                <c:formatCode>0%</c:formatCode>
                <c:ptCount val="22"/>
                <c:pt idx="0">
                  <c:v>0</c:v>
                </c:pt>
                <c:pt idx="2">
                  <c:v>0</c:v>
                </c:pt>
                <c:pt idx="4">
                  <c:v>0</c:v>
                </c:pt>
                <c:pt idx="6">
                  <c:v>0</c:v>
                </c:pt>
                <c:pt idx="8">
                  <c:v>0</c:v>
                </c:pt>
                <c:pt idx="10">
                  <c:v>0</c:v>
                </c:pt>
                <c:pt idx="12">
                  <c:v>0</c:v>
                </c:pt>
                <c:pt idx="14">
                  <c:v>0</c:v>
                </c:pt>
                <c:pt idx="16">
                  <c:v>0</c:v>
                </c:pt>
                <c:pt idx="18">
                  <c:v>0</c:v>
                </c:pt>
                <c:pt idx="20">
                  <c:v>0</c:v>
                </c:pt>
              </c:numCache>
            </c:numRef>
          </c:val>
        </c:ser>
        <c:dLbls>
          <c:showLegendKey val="0"/>
          <c:showVal val="0"/>
          <c:showCatName val="0"/>
          <c:showSerName val="0"/>
          <c:showPercent val="0"/>
          <c:showBubbleSize val="0"/>
        </c:dLbls>
        <c:gapWidth val="150"/>
        <c:axId val="87923712"/>
        <c:axId val="89007232"/>
      </c:barChart>
      <c:dateAx>
        <c:axId val="87923712"/>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es-CO"/>
                  <a:t>MESES</a:t>
                </a:r>
              </a:p>
            </c:rich>
          </c:tx>
          <c:layout>
            <c:manualLayout>
              <c:xMode val="edge"/>
              <c:yMode val="edge"/>
              <c:x val="0.44769220920555663"/>
              <c:y val="0.89408314496965491"/>
            </c:manualLayout>
          </c:layout>
          <c:overlay val="0"/>
          <c:spPr>
            <a:noFill/>
            <a:ln w="25400">
              <a:noFill/>
            </a:ln>
          </c:spPr>
        </c:title>
        <c:numFmt formatCode="mmm\/yy"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O"/>
          </a:p>
        </c:txPr>
        <c:crossAx val="89007232"/>
        <c:crosses val="autoZero"/>
        <c:auto val="1"/>
        <c:lblOffset val="100"/>
        <c:baseTimeUnit val="months"/>
        <c:majorUnit val="1"/>
        <c:majorTimeUnit val="months"/>
        <c:minorUnit val="1"/>
        <c:minorTimeUnit val="months"/>
      </c:dateAx>
      <c:valAx>
        <c:axId val="8900723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O"/>
          </a:p>
        </c:txPr>
        <c:crossAx val="87923712"/>
        <c:crosses val="autoZero"/>
        <c:crossBetween val="between"/>
      </c:valAx>
      <c:spPr>
        <a:solidFill>
          <a:schemeClr val="accent3">
            <a:lumMod val="40000"/>
            <a:lumOff val="60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s-CO"/>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371474</xdr:colOff>
      <xdr:row>1</xdr:row>
      <xdr:rowOff>100013</xdr:rowOff>
    </xdr:from>
    <xdr:to>
      <xdr:col>1</xdr:col>
      <xdr:colOff>809625</xdr:colOff>
      <xdr:row>1</xdr:row>
      <xdr:rowOff>1685925</xdr:rowOff>
    </xdr:to>
    <xdr:pic>
      <xdr:nvPicPr>
        <xdr:cNvPr id="2" name="1 Imagen">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371474" y="481013"/>
          <a:ext cx="1676401" cy="1585912"/>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198808</xdr:colOff>
      <xdr:row>0</xdr:row>
      <xdr:rowOff>148920</xdr:rowOff>
    </xdr:from>
    <xdr:to>
      <xdr:col>1</xdr:col>
      <xdr:colOff>870856</xdr:colOff>
      <xdr:row>4</xdr:row>
      <xdr:rowOff>680357</xdr:rowOff>
    </xdr:to>
    <xdr:pic>
      <xdr:nvPicPr>
        <xdr:cNvPr id="2" name="1 Imagen">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198808" y="148920"/>
          <a:ext cx="1434048" cy="1341062"/>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296325</xdr:colOff>
      <xdr:row>0</xdr:row>
      <xdr:rowOff>42332</xdr:rowOff>
    </xdr:from>
    <xdr:to>
      <xdr:col>1</xdr:col>
      <xdr:colOff>772575</xdr:colOff>
      <xdr:row>4</xdr:row>
      <xdr:rowOff>359832</xdr:rowOff>
    </xdr:to>
    <xdr:pic>
      <xdr:nvPicPr>
        <xdr:cNvPr id="2" name="1 Imagen">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296325" y="42332"/>
          <a:ext cx="1295400" cy="1127125"/>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296325</xdr:colOff>
      <xdr:row>0</xdr:row>
      <xdr:rowOff>42332</xdr:rowOff>
    </xdr:from>
    <xdr:to>
      <xdr:col>2</xdr:col>
      <xdr:colOff>772575</xdr:colOff>
      <xdr:row>4</xdr:row>
      <xdr:rowOff>359832</xdr:rowOff>
    </xdr:to>
    <xdr:pic>
      <xdr:nvPicPr>
        <xdr:cNvPr id="2" name="1 Imagen">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944025" y="42332"/>
          <a:ext cx="1238250" cy="1127125"/>
        </a:xfrm>
        <a:prstGeom prst="rect">
          <a:avLst/>
        </a:prstGeom>
        <a:solidFill>
          <a:srgbClr val="FFFFFF"/>
        </a:solid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296325</xdr:colOff>
      <xdr:row>0</xdr:row>
      <xdr:rowOff>42332</xdr:rowOff>
    </xdr:from>
    <xdr:ext cx="1238250" cy="1143000"/>
    <xdr:pic>
      <xdr:nvPicPr>
        <xdr:cNvPr id="2" name="1 Imagen">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1058325" y="42332"/>
          <a:ext cx="1238250" cy="1143000"/>
        </a:xfrm>
        <a:prstGeom prst="rect">
          <a:avLst/>
        </a:prstGeom>
        <a:solidFill>
          <a:srgbClr val="FFFFFF"/>
        </a:solid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76200</xdr:colOff>
      <xdr:row>4</xdr:row>
      <xdr:rowOff>292100</xdr:rowOff>
    </xdr:from>
    <xdr:to>
      <xdr:col>1</xdr:col>
      <xdr:colOff>1882775</xdr:colOff>
      <xdr:row>5</xdr:row>
      <xdr:rowOff>453390</xdr:rowOff>
    </xdr:to>
    <xdr:pic>
      <xdr:nvPicPr>
        <xdr:cNvPr id="2" name="Imagen 1"/>
        <xdr:cNvPicPr/>
      </xdr:nvPicPr>
      <xdr:blipFill>
        <a:blip xmlns:r="http://schemas.openxmlformats.org/officeDocument/2006/relationships" r:embed="rId1">
          <a:clrChange>
            <a:clrFrom>
              <a:srgbClr val="ECECEE"/>
            </a:clrFrom>
            <a:clrTo>
              <a:srgbClr val="ECECEE">
                <a:alpha val="0"/>
              </a:srgbClr>
            </a:clrTo>
          </a:clrChange>
          <a:extLst>
            <a:ext uri="{28A0092B-C50C-407E-A947-70E740481C1C}">
              <a14:useLocalDpi xmlns:a14="http://schemas.microsoft.com/office/drawing/2010/main" val="0"/>
            </a:ext>
          </a:extLst>
        </a:blip>
        <a:stretch>
          <a:fillRect/>
        </a:stretch>
      </xdr:blipFill>
      <xdr:spPr>
        <a:xfrm>
          <a:off x="1028700" y="530225"/>
          <a:ext cx="1806575" cy="6565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438150</xdr:colOff>
      <xdr:row>0</xdr:row>
      <xdr:rowOff>47625</xdr:rowOff>
    </xdr:from>
    <xdr:ext cx="1028700" cy="1009650"/>
    <xdr:pic>
      <xdr:nvPicPr>
        <xdr:cNvPr id="2" name="1 Imagen">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438150" y="47625"/>
          <a:ext cx="1028700" cy="1009650"/>
        </a:xfrm>
        <a:prstGeom prst="rect">
          <a:avLst/>
        </a:prstGeom>
        <a:solidFill>
          <a:srgbClr val="FFFFFF"/>
        </a:solid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447675</xdr:colOff>
      <xdr:row>0</xdr:row>
      <xdr:rowOff>47625</xdr:rowOff>
    </xdr:from>
    <xdr:ext cx="1028700" cy="1009650"/>
    <xdr:pic>
      <xdr:nvPicPr>
        <xdr:cNvPr id="2" name="1 Imagen">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447675" y="47625"/>
          <a:ext cx="1028700" cy="1009650"/>
        </a:xfrm>
        <a:prstGeom prst="rect">
          <a:avLst/>
        </a:prstGeom>
        <a:solidFill>
          <a:srgbClr val="FFFFFF"/>
        </a:solid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xdr:from>
      <xdr:col>1</xdr:col>
      <xdr:colOff>400050</xdr:colOff>
      <xdr:row>88</xdr:row>
      <xdr:rowOff>0</xdr:rowOff>
    </xdr:from>
    <xdr:to>
      <xdr:col>8</xdr:col>
      <xdr:colOff>257175</xdr:colOff>
      <xdr:row>102</xdr:row>
      <xdr:rowOff>771525</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247650</xdr:colOff>
      <xdr:row>88</xdr:row>
      <xdr:rowOff>9525</xdr:rowOff>
    </xdr:from>
    <xdr:to>
      <xdr:col>27</xdr:col>
      <xdr:colOff>247650</xdr:colOff>
      <xdr:row>102</xdr:row>
      <xdr:rowOff>790575</xdr:rowOff>
    </xdr:to>
    <xdr:graphicFrame macro="">
      <xdr:nvGraphicFramePr>
        <xdr:cNvPr id="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95250</xdr:colOff>
      <xdr:row>0</xdr:row>
      <xdr:rowOff>28575</xdr:rowOff>
    </xdr:from>
    <xdr:to>
      <xdr:col>1</xdr:col>
      <xdr:colOff>1638300</xdr:colOff>
      <xdr:row>2</xdr:row>
      <xdr:rowOff>95250</xdr:rowOff>
    </xdr:to>
    <xdr:pic>
      <xdr:nvPicPr>
        <xdr:cNvPr id="4" name="Imagen 7" descr="Resultado de imagen para TRANSITO Y TRANSPORTE DE BARRANCABERMEJ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8575"/>
          <a:ext cx="18669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llaboration@82\DavWWWRoot\RTCPortal\Arp\Magda.Vargas\Documentos%20compartidos\Empresas%20por%20GPS\ANA%20ESPERANZA%20BARRERA\PROGRAMACION\CRONOGRAMAS\Cronograma%20-%20Matriz%20de%20cos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aksa\bdcontroli\Users\mpgarcia\AppData\Local\Microsoft\Windows\Temporary%20Internet%20Files\Content.Outlook\CO6SRQWZ\PLAN%20ESTRATEGIA%20ANTITRAMITES%20g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scritorio%20Juan/Asesor%20DDT-JFO/POAI/Copia%20de%20Anexo-1--Plan-Indicativo%20Versi&#243;n%2011%20juli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DM-PL002%20PLAN%20ANUAL%20DE%20TRABAJO%202020%20-%20cop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sheetName val="Costos"/>
      <sheetName val="Análisis Financiero"/>
      <sheetName val="Programas"/>
    </sheetNames>
    <sheetDataSet>
      <sheetData sheetId="0"/>
      <sheetData sheetId="1"/>
      <sheetData sheetId="2"/>
      <sheetData sheetId="3">
        <row r="2">
          <cell r="A2" t="str">
            <v xml:space="preserve">ACOMPAÑAMIENTO REUNION MENSUAL COPASO                                           </v>
          </cell>
          <cell r="B2" t="str">
            <v xml:space="preserve">ACTIVIDADES COMPLEMENTARIAS                                                     </v>
          </cell>
        </row>
        <row r="3">
          <cell r="A3" t="str">
            <v xml:space="preserve">ACTUALIZACION COMITE PARITARIO DE SALUD OCUPACIONAL                             </v>
          </cell>
          <cell r="B3" t="str">
            <v xml:space="preserve">ACTIVIDADES PREVENTIVAS                                                         </v>
          </cell>
        </row>
        <row r="4">
          <cell r="A4" t="str">
            <v xml:space="preserve">ACTUALIZACION DEL PROGRAMA DE SALUD OCUPACIONAL                                 </v>
          </cell>
          <cell r="B4" t="str">
            <v xml:space="preserve">ANALISIS DOSIMETRICO LUXEL(OSL)MENSUAL:INFORME TECNICO                          </v>
          </cell>
        </row>
        <row r="5">
          <cell r="A5" t="str">
            <v xml:space="preserve">ACTUALIZACION DEL REGLAMENTO                                                    </v>
          </cell>
          <cell r="B5" t="str">
            <v xml:space="preserve">ANALISIS DOSIMETRICO NEUTRAK MENSUAL                                            </v>
          </cell>
        </row>
        <row r="6">
          <cell r="A6" t="str">
            <v xml:space="preserve">APOYO ADMINISTRATIVO Y LOGISTICO                                                </v>
          </cell>
          <cell r="B6" t="str">
            <v xml:space="preserve">ANEXO EXAMEN MEDICO OCUPACIONAL ESPECIFICO                                      </v>
          </cell>
        </row>
        <row r="7">
          <cell r="A7" t="str">
            <v xml:space="preserve">APOYO ADMINISTRATIVO Y LOGISTICO(PASAJES Y ALOJAMIENTO)                         </v>
          </cell>
          <cell r="B7" t="str">
            <v xml:space="preserve">ANTICUERPOS HEPATITIS B                                                         </v>
          </cell>
        </row>
        <row r="8">
          <cell r="A8" t="str">
            <v xml:space="preserve">ASESORIA ACTUALIZACION DEL PANORAMA DE FACTORES DE RIESGO                       </v>
          </cell>
          <cell r="B8" t="str">
            <v xml:space="preserve">ANTICUERPOS IGG VARICELA                                                        </v>
          </cell>
        </row>
        <row r="9">
          <cell r="A9" t="str">
            <v xml:space="preserve">ASESORIA DISEÑO Y / O ACTUALIZACION MANUAL INDUCCION EN S. O.                   </v>
          </cell>
          <cell r="B9" t="str">
            <v xml:space="preserve">ANTIGENOS SUPERFICIE HEPATITIS B                                                </v>
          </cell>
        </row>
        <row r="10">
          <cell r="A10" t="str">
            <v xml:space="preserve">ASESORIA ELABORACION DEL PANORAMA DE FACTORES DE RIESGO                         </v>
          </cell>
          <cell r="B10" t="str">
            <v xml:space="preserve">APLICACION DE PRUEBA DIAGNOSTICA                                                </v>
          </cell>
        </row>
        <row r="11">
          <cell r="A11" t="str">
            <v xml:space="preserve">ASESORIA EN EL DISEÑO Y/0 ELABORACION DE MATERIAL                               </v>
          </cell>
          <cell r="B11" t="str">
            <v xml:space="preserve">APOYO ADMINISTRATIVO Y LOGISTICO(PASAJES Y ALOJAMIENTO)                         </v>
          </cell>
        </row>
        <row r="12">
          <cell r="B12" t="str">
            <v xml:space="preserve">ASESORIA IMPLEMENTACION DE NORMAS Y MANUAL DE BIOSEGURIDAD                      </v>
          </cell>
        </row>
        <row r="13">
          <cell r="A13" t="str">
            <v xml:space="preserve">ASESORIA PROGRAMA ALCOHOL Y DROGAS                                              </v>
          </cell>
          <cell r="B13" t="str">
            <v xml:space="preserve">ASESORIA IMPLEMENTACION DEL P.V.E. SEGUIMIENTO Y CONTROL DE RESULTADOS          </v>
          </cell>
        </row>
        <row r="14">
          <cell r="A14" t="str">
            <v xml:space="preserve">ASESORIA SEGUIMIENTO A RECOMENDACIONES Y SISTEMAS DE CONTROL                    </v>
          </cell>
          <cell r="B14" t="str">
            <v xml:space="preserve">ASESORIA IMPLEMENTACION DEL PROGRAMA                                            </v>
          </cell>
        </row>
        <row r="15">
          <cell r="A15" t="str">
            <v xml:space="preserve">CAPACITACION  DE PRIMEROS AUXILIOS                                              </v>
          </cell>
          <cell r="B15" t="str">
            <v xml:space="preserve">ASESORIA IMPLEMENTACION TOTAL DEL PROGRAMA                                      </v>
          </cell>
        </row>
        <row r="16">
          <cell r="A16" t="str">
            <v xml:space="preserve">CAPACITACION  EN LIDERAZGO Y MOTIVACION                                         </v>
          </cell>
          <cell r="B16" t="str">
            <v xml:space="preserve">ASESORIA IMPLENTACION DEL PROGRAMA                                              </v>
          </cell>
        </row>
        <row r="17">
          <cell r="A17" t="str">
            <v xml:space="preserve">CAPACITACION  Y RESPONSABILIDAD CIVIL Y PENAL DE ATEP                           </v>
          </cell>
          <cell r="B17" t="str">
            <v xml:space="preserve">ASESORIA INTEGRAL EN PROGRAMAS DE PREVENCION DEPORTIVA                          </v>
          </cell>
        </row>
        <row r="18">
          <cell r="A18" t="str">
            <v xml:space="preserve">CAPACITACION ALCOHOLISMO Y TABAQUISMO                                           </v>
          </cell>
          <cell r="B18" t="str">
            <v xml:space="preserve">ASESORIA RIESGO CARDIOVASCULAR                                                  </v>
          </cell>
        </row>
        <row r="19">
          <cell r="A19" t="str">
            <v xml:space="preserve">CAPACITACION BASICA EN LIDERAZGO Y MOTIVACION                                   </v>
          </cell>
          <cell r="B19" t="str">
            <v xml:space="preserve">ASESORIA Y CAPACITACION EN PREVENCION DE LESIONES DEPORTIVAS                    </v>
          </cell>
        </row>
        <row r="20">
          <cell r="A20" t="str">
            <v xml:space="preserve">CAPACITACION BASICA EN NUTRICION Y BUENOS HABITOS ALIMENTARIOS                  </v>
          </cell>
          <cell r="B20" t="str">
            <v xml:space="preserve">BILIRRUBINA TOTAL Y DIRECTA                                                     </v>
          </cell>
        </row>
        <row r="21">
          <cell r="A21" t="str">
            <v xml:space="preserve">CAPACITACION BASICA FARMACODEPENDENCIA                                          </v>
          </cell>
          <cell r="B21" t="str">
            <v xml:space="preserve">BUN                                                                             </v>
          </cell>
        </row>
        <row r="22">
          <cell r="A22" t="str">
            <v xml:space="preserve">CAPACITACION EN ENFERMEDADES DE TRANSMISION SEXUAL                              </v>
          </cell>
          <cell r="B22" t="str">
            <v xml:space="preserve">CAPACITACION COMUNICACION Y TRABAJO EN EQUIPO                                   </v>
          </cell>
        </row>
        <row r="23">
          <cell r="A23" t="str">
            <v xml:space="preserve">CAPACITACION EN FARMACODEPENDENCIA                                              </v>
          </cell>
          <cell r="B23" t="str">
            <v xml:space="preserve">CAPACITACION EN PREVENCION DEL RIESGO CARDIOVASCULAR                            </v>
          </cell>
        </row>
        <row r="24">
          <cell r="A24" t="str">
            <v xml:space="preserve">CAPACITACION EN HIGIENE POSTURAL                                                </v>
          </cell>
          <cell r="B24" t="str">
            <v xml:space="preserve">CAPACITACION EN PREVENCION DEL RIESGO PSICOSOCIAL                               </v>
          </cell>
        </row>
        <row r="25">
          <cell r="A25" t="str">
            <v xml:space="preserve">CAPACITACIÒN EN HIPERTENSIÒN ARTERIAL                                           </v>
          </cell>
          <cell r="B25" t="str">
            <v xml:space="preserve">CAPACITACION EN RADIOPROTECCION                                                 </v>
          </cell>
        </row>
        <row r="26">
          <cell r="A26" t="str">
            <v xml:space="preserve">CAPACITACIÓN EN MANEJO DE LA VOZ                                                </v>
          </cell>
          <cell r="B26" t="str">
            <v xml:space="preserve">CAPACITACION EN STRESS LABORAL                                                  </v>
          </cell>
        </row>
        <row r="27">
          <cell r="A27" t="str">
            <v xml:space="preserve">CAPACITACION EN NUTRICION Y BUENOS HABITOS ALIMENTICIOS                         </v>
          </cell>
          <cell r="B27" t="str">
            <v xml:space="preserve">CAPACITACION Y ENTRENAMIENTO EN CONSERVACION AUDITIVA                           </v>
          </cell>
        </row>
        <row r="28">
          <cell r="A28" t="str">
            <v xml:space="preserve">CAPACITACIÒN ESTILOS DE VIDA Y TRABAJO SALUDABLE                                </v>
          </cell>
          <cell r="B28" t="str">
            <v xml:space="preserve">CAPACITACION Y ENTRENAMIENTO EN CONSERVACION CUTANEA                            </v>
          </cell>
        </row>
        <row r="29">
          <cell r="A29" t="str">
            <v xml:space="preserve">CAPACITACIÓN GESTIÓN DE LA SEGURIDAD BASADA EN COMPORTAMIENTO                   </v>
          </cell>
          <cell r="B29" t="str">
            <v xml:space="preserve">CAPACITACION Y ENTRENAMIENTO EN CONSERVACION RESPIRATORIA                       </v>
          </cell>
        </row>
        <row r="30">
          <cell r="A30" t="str">
            <v xml:space="preserve">CAPACITACIÓN MANEJO DEL ESTRES                                                  </v>
          </cell>
          <cell r="B30" t="str">
            <v xml:space="preserve">CAPACITACION Y ENTRENAMIENTO EN CONSERVACION VISUAL                             </v>
          </cell>
        </row>
        <row r="31">
          <cell r="A31" t="str">
            <v>CAPACITACION METODOLOGIAS PARA LA ELABORACION DEL PANORAMA DE FACTORES DE RIESGO</v>
          </cell>
          <cell r="B31" t="str">
            <v xml:space="preserve">CAPACITACION Y ENTRENAMIENTO EN MANEJO DE DOSIMETRO                             </v>
          </cell>
        </row>
        <row r="32">
          <cell r="A32" t="str">
            <v xml:space="preserve">CAPACITACION PREVENCION DE ENFERMEDAD VARICOSA                                  </v>
          </cell>
          <cell r="B32" t="str">
            <v xml:space="preserve">CAPACITACION Y SENSIBILIZACION EN BIOSEGURIDAD                                  </v>
          </cell>
        </row>
        <row r="33">
          <cell r="A33" t="str">
            <v xml:space="preserve">CAPACITACION PROGRAMA DE SALUD OCUPACIONAL                                      </v>
          </cell>
          <cell r="B33" t="str">
            <v xml:space="preserve">CERTIFICACION DE APTITUD                                                        </v>
          </cell>
        </row>
        <row r="34">
          <cell r="A34" t="str">
            <v xml:space="preserve">CAPACITACION Y ASESORIA COPASO                                                  </v>
          </cell>
          <cell r="B34" t="str">
            <v xml:space="preserve">COLESTEROL TOTAL                                                                </v>
          </cell>
        </row>
        <row r="35">
          <cell r="A35" t="str">
            <v xml:space="preserve">COMPRA MATERIAL DIDACTICO (LIBROS, AFICHES Y VIDEOS)                            </v>
          </cell>
          <cell r="B35" t="str">
            <v xml:space="preserve">CONSERVACION CARDIOVASCULAR                                                     </v>
          </cell>
        </row>
        <row r="36">
          <cell r="A36" t="str">
            <v xml:space="preserve">CONFORMACION COMITE PARITARIO SALUD OCUPACIONAL                                 </v>
          </cell>
          <cell r="B36" t="str">
            <v xml:space="preserve">CREATININA                                                                      </v>
          </cell>
        </row>
        <row r="37">
          <cell r="A37" t="str">
            <v xml:space="preserve">DISEÑO Y ELABORACION DE MATERIAL                                                </v>
          </cell>
          <cell r="B37" t="str">
            <v xml:space="preserve">CUADRO HEMATICO                                                                 </v>
          </cell>
        </row>
        <row r="38">
          <cell r="A38" t="str">
            <v xml:space="preserve">DIVULGACION Y SENSIBILIZACION DEL REGLAMENTO                                    </v>
          </cell>
          <cell r="B38" t="str">
            <v xml:space="preserve">DIAGNOSTICO DE CONDICIONES DE SALUD                                             </v>
          </cell>
        </row>
        <row r="39">
          <cell r="A39" t="str">
            <v xml:space="preserve">ELABORACION DEL DIAGNOSTICO EN SALUD OCUPACIONAL                                </v>
          </cell>
          <cell r="B39" t="str">
            <v xml:space="preserve">DISEÑO DEL SISTEMA DE PREVENCION Y CONTROL DEL FACTOR DE RIESGO                 </v>
          </cell>
        </row>
        <row r="40">
          <cell r="A40" t="str">
            <v xml:space="preserve">ELABORACION DEL PROGRAMA DE SALUD OCUPACIONAL                                   </v>
          </cell>
          <cell r="B40" t="str">
            <v xml:space="preserve">DISEÑO Y PRESENTACION DEL P.V.E.                                                </v>
          </cell>
        </row>
        <row r="41">
          <cell r="A41" t="str">
            <v xml:space="preserve">ELABORACION DEL REGLAMENTO                                                      </v>
          </cell>
          <cell r="B41" t="str">
            <v xml:space="preserve">DISEÑO Y PRESENTACION DEL PVE                                                   </v>
          </cell>
        </row>
        <row r="42">
          <cell r="A42" t="str">
            <v xml:space="preserve">ENFERMEDADES DE TRANSMISION SEXUAL                                              </v>
          </cell>
          <cell r="B42" t="str">
            <v xml:space="preserve">DRAMACONFERENCIA PUESTO A PUESTO                                                </v>
          </cell>
        </row>
        <row r="43">
          <cell r="A43" t="str">
            <v xml:space="preserve">IMPRESIÓN MATERIAL DIDACTICO AFICHE TAMAÑO 1/2 PLIEGO                           </v>
          </cell>
          <cell r="B43" t="str">
            <v xml:space="preserve">ELECTROCARDIOGRAMA                                                              </v>
          </cell>
        </row>
        <row r="44">
          <cell r="A44" t="str">
            <v xml:space="preserve">IMPRESIÓN MATERIAL DIDACTICO AFICHE TAMAÑO 1/4 PLIEGO                           </v>
          </cell>
          <cell r="B44" t="str">
            <v xml:space="preserve">ENCUENTROS DE DINAMICA INTERACTIVA                                              </v>
          </cell>
        </row>
        <row r="45">
          <cell r="A45" t="str">
            <v xml:space="preserve">NORMAS NFPA EN INGLES                                                           </v>
          </cell>
          <cell r="B45" t="str">
            <v xml:space="preserve">ESTILO DE VIDA Y TRABAJO SALUDABLE                                              </v>
          </cell>
        </row>
        <row r="46">
          <cell r="A46" t="str">
            <v xml:space="preserve">REGISTRO Y ANALISIS DE AUSENTISMO Y ACCIDENTALIDAD                              </v>
          </cell>
          <cell r="B46" t="str">
            <v xml:space="preserve">EVALUACION  DE CARGA MENTAL DEL TRABAJADOR                                      </v>
          </cell>
        </row>
        <row r="47">
          <cell r="A47" t="str">
            <v xml:space="preserve">RENOVACIÓN CONTRATO SOFTWARE LEGISLACIÓN                                        </v>
          </cell>
          <cell r="B47" t="str">
            <v xml:space="preserve">EVALUACION DE CONDICION FISICA EN PISCINA                                       </v>
          </cell>
        </row>
        <row r="48">
          <cell r="B48" t="str">
            <v xml:space="preserve">EVALUACION DE CONDICION FISICA Y AEROBICA                                       </v>
          </cell>
        </row>
        <row r="49">
          <cell r="B49" t="str">
            <v xml:space="preserve">EVALUACION DE DIAGNOSTICO                                                       </v>
          </cell>
        </row>
        <row r="50">
          <cell r="B50" t="str">
            <v xml:space="preserve">EVALUACION DEL PROGRAMA Y SEGUIMIENTO                                           </v>
          </cell>
        </row>
        <row r="51">
          <cell r="B51" t="str">
            <v xml:space="preserve">EXAMEN MÉDICO DE AVIACIÓN - PVEO                                                </v>
          </cell>
        </row>
        <row r="52">
          <cell r="B52" t="str">
            <v xml:space="preserve">FOSFATASA ALCALINA                                                              </v>
          </cell>
        </row>
        <row r="53">
          <cell r="B53" t="str">
            <v xml:space="preserve">FUNCIÓN RENAL                                                                   </v>
          </cell>
        </row>
        <row r="54">
          <cell r="B54" t="str">
            <v xml:space="preserve">GEL ANTIBACTERIAL AHI1N1                                                        </v>
          </cell>
        </row>
        <row r="55">
          <cell r="B55" t="str">
            <v xml:space="preserve">GLICEMIA                                                                        </v>
          </cell>
        </row>
        <row r="56">
          <cell r="B56" t="str">
            <v xml:space="preserve">GOT Y GPT PRUEBAS DE FUNCIONAMIENTO HEPATICO                                    </v>
          </cell>
        </row>
        <row r="57">
          <cell r="B57" t="str">
            <v xml:space="preserve">HORA ASESORIA INTEGRAL EN CAMPO PETROLERO                                       </v>
          </cell>
        </row>
        <row r="58">
          <cell r="B58" t="str">
            <v xml:space="preserve">IDENTICACIÓN Y EVALUACION DEL FACTOR DE RIESGO:DOC TECNICO                      </v>
          </cell>
        </row>
        <row r="59">
          <cell r="B59" t="str">
            <v xml:space="preserve">IDENTIFICACION DE LA POBLACION EXPUESTA                                         </v>
          </cell>
        </row>
        <row r="60">
          <cell r="B60" t="str">
            <v xml:space="preserve">IDENTIFICACION DE NECESIDADES PARA DX SALUD                                     </v>
          </cell>
        </row>
        <row r="61">
          <cell r="B61" t="str">
            <v xml:space="preserve">IDENTIFICACION Y EVALUACION DE CONDICIONES PSICOSOCIALES: INFORME TÉCNICO       </v>
          </cell>
        </row>
        <row r="62">
          <cell r="B62" t="str">
            <v xml:space="preserve">IDENTIFICACION Y EVALUACION DE POBLACION EXPUESTA : DOC TECNICO                 </v>
          </cell>
        </row>
        <row r="63">
          <cell r="B63" t="str">
            <v xml:space="preserve">IDENTIFICACION Y EVALUACION DE POBLACION EXPUESTA: DOCUMENTO TECNICO            </v>
          </cell>
        </row>
        <row r="64">
          <cell r="B64" t="str">
            <v xml:space="preserve">IDENTIFICACION Y EVALUACION DEL FACTOR DE RIESGO: DOCUMENTO TECNICO             </v>
          </cell>
        </row>
        <row r="65">
          <cell r="B65" t="str">
            <v xml:space="preserve">IMPLEMENTACION DEL P.V.E. SEGUIMIENTO Y CONTROL DE RESULTADOS                   </v>
          </cell>
        </row>
        <row r="66">
          <cell r="B66" t="str">
            <v xml:space="preserve">IMPLEMENTACION DEL PROGRAMA                                                     </v>
          </cell>
        </row>
        <row r="67">
          <cell r="B67" t="str">
            <v xml:space="preserve">INFORME TECNICO                                                                 </v>
          </cell>
        </row>
        <row r="68">
          <cell r="B68" t="str">
            <v xml:space="preserve">INSPECCION Y EVALUACIÓN DEL RIESGO BIOLÒGICO : DOC TEC                          </v>
          </cell>
        </row>
        <row r="69">
          <cell r="B69" t="str">
            <v xml:space="preserve">INTERVENCION Y EDUCACION                                                        </v>
          </cell>
        </row>
        <row r="70">
          <cell r="B70" t="str">
            <v xml:space="preserve">LISTA DE VERIFICACIÓN CONDICIONES ERGONÓMICAS                                   </v>
          </cell>
        </row>
        <row r="71">
          <cell r="B71" t="str">
            <v xml:space="preserve">MUSIDRAMA PUESTO A PUESTO                                                       </v>
          </cell>
        </row>
        <row r="72">
          <cell r="B72" t="str">
            <v xml:space="preserve">PAQUETE DE PUREBAS DIAGNOSTICAS                                                 </v>
          </cell>
        </row>
        <row r="73">
          <cell r="B73" t="str">
            <v xml:space="preserve">PAQUETE PRUEBAS DIAGNÓSTICAS                                                    </v>
          </cell>
        </row>
        <row r="74">
          <cell r="B74" t="str">
            <v xml:space="preserve">PARCIAL DE ORINA                                                                </v>
          </cell>
        </row>
        <row r="75">
          <cell r="B75" t="str">
            <v xml:space="preserve">PAUSAS ACTIVAS                                                                  </v>
          </cell>
        </row>
        <row r="76">
          <cell r="B76" t="str">
            <v xml:space="preserve">PERFIL LIPIDICO                                                                 </v>
          </cell>
        </row>
        <row r="77">
          <cell r="B77" t="str">
            <v xml:space="preserve">PERFIL RENAL                                                                    </v>
          </cell>
        </row>
        <row r="78">
          <cell r="B78" t="str">
            <v xml:space="preserve">PERFIL SOCIO DEMOGRAFICO                                                        </v>
          </cell>
        </row>
        <row r="79">
          <cell r="B79" t="str">
            <v xml:space="preserve">PLOMO EN SANGRE                                                                 </v>
          </cell>
        </row>
        <row r="80">
          <cell r="B80" t="str">
            <v xml:space="preserve">PROGRAMA DE ACONDICIONAMIENTO FISICO                                            </v>
          </cell>
        </row>
        <row r="81">
          <cell r="B81" t="str">
            <v xml:space="preserve">PROGRAMA DE INMUNIZACION PARA AGENTES INFECCIOSOS                               </v>
          </cell>
        </row>
        <row r="82">
          <cell r="B82" t="str">
            <v xml:space="preserve">PROGRAMA INMUN. AGENTE INFECCIOSO INFLUENZA                                     </v>
          </cell>
        </row>
        <row r="83">
          <cell r="B83" t="str">
            <v xml:space="preserve">PROGRAMA INMUNIZACIÒN AGENTE INFECCIOSO  HEPATITIS B                            </v>
          </cell>
        </row>
        <row r="84">
          <cell r="B84" t="str">
            <v xml:space="preserve">PROGRAMA INMUNIZACIÒN AGENTE INFECCIOSO  VARICELA                               </v>
          </cell>
        </row>
        <row r="85">
          <cell r="B85" t="str">
            <v xml:space="preserve">PROGRAMA INMUNIZACIÒN AGENTE INFECCIOSO TETANO                                  </v>
          </cell>
        </row>
        <row r="86">
          <cell r="B86" t="str">
            <v xml:space="preserve">PROGRAMA INMUNIZACIÓN TRIPLE VIRAL                                              </v>
          </cell>
        </row>
        <row r="87">
          <cell r="B87" t="str">
            <v xml:space="preserve">PROYECTOS ESPECIALES                                                            </v>
          </cell>
        </row>
        <row r="88">
          <cell r="B88" t="str">
            <v xml:space="preserve">PRUEBA DIAGNÓSTICA                                                              </v>
          </cell>
        </row>
        <row r="89">
          <cell r="B89" t="str">
            <v xml:space="preserve">PRUEBA DIAGNOSTICA  MAYORES 40 AÑOS                                             </v>
          </cell>
        </row>
        <row r="90">
          <cell r="B90" t="str">
            <v xml:space="preserve">PRUEBA DIAGNOSTICA  MENORES 40 AÑOS                                             </v>
          </cell>
        </row>
        <row r="91">
          <cell r="B91" t="str">
            <v xml:space="preserve">PRUEBA DIAGNOSTICA MUJERES MAYORES 40 AÑOS                                      </v>
          </cell>
        </row>
        <row r="92">
          <cell r="B92" t="str">
            <v xml:space="preserve">PRUEBA DIAGNOSTICA MUJERES MENORES 40 AÑOS                                      </v>
          </cell>
        </row>
        <row r="93">
          <cell r="B93" t="str">
            <v xml:space="preserve">PRUEBA RAYOS X - AP                                                             </v>
          </cell>
        </row>
        <row r="94">
          <cell r="B94" t="str">
            <v xml:space="preserve">PRUEBA RAYOS X - LATERAL                                                        </v>
          </cell>
        </row>
        <row r="95">
          <cell r="B95" t="str">
            <v xml:space="preserve">PRUEBAS DIAGNOSTICAS                                                            </v>
          </cell>
        </row>
        <row r="96">
          <cell r="B96" t="str">
            <v xml:space="preserve">PRUEBAS DIAGNOSTICAS - EJECUTIVOS HOMBRES MAYORES DE 40                         </v>
          </cell>
        </row>
        <row r="97">
          <cell r="B97" t="str">
            <v xml:space="preserve">PRUEBAS DIAGNOSTICAS - EJECUTIVOS MENORES DE 40                                 </v>
          </cell>
        </row>
        <row r="98">
          <cell r="B98" t="str">
            <v xml:space="preserve">PRUEBAS DIAGNOSTICAS - EJECUTIVOS MUJERES MAYORES DE 40                         </v>
          </cell>
        </row>
        <row r="99">
          <cell r="B99" t="str">
            <v xml:space="preserve">PRUEBAS DIAGNOSTICAS - EXAMEN MEDICO OCUPAC MAS DE 50                           </v>
          </cell>
        </row>
        <row r="100">
          <cell r="B100" t="str">
            <v xml:space="preserve">PRUEBAS DIAGNOSTICAS - EXAMEN MEDICO OCUPAC MENOS DE 50                         </v>
          </cell>
        </row>
        <row r="101">
          <cell r="B101" t="str">
            <v xml:space="preserve">PRUEBAS DIAGNÓSTICAS - EXAMEN MÉDICO OCUPACIONAL SISTEMATIZADO                  </v>
          </cell>
        </row>
        <row r="102">
          <cell r="B102" t="str">
            <v xml:space="preserve">PRUEBAS DIAGNOSTICAS (OPTOMETRIA) MAS DE 50                                     </v>
          </cell>
        </row>
        <row r="103">
          <cell r="B103" t="str">
            <v xml:space="preserve">PRUEBAS DIAGNOSTICAS (OPTOMETRIA) MENOS DE 50                                   </v>
          </cell>
        </row>
        <row r="104">
          <cell r="B104" t="str">
            <v xml:space="preserve">PRUEBAS DIAGNOSTICAS (VISIOMETRIA)                                              </v>
          </cell>
        </row>
        <row r="105">
          <cell r="B105" t="str">
            <v xml:space="preserve">PRUEBAS DIAGNOSTICAS AUDIO CON CABINA MAS DE 50                                 </v>
          </cell>
        </row>
        <row r="106">
          <cell r="B106" t="str">
            <v xml:space="preserve">PRUEBAS DIAGNOSTICAS AUDIO CON CABINA MENOS DE 50                               </v>
          </cell>
        </row>
        <row r="107">
          <cell r="B107" t="str">
            <v xml:space="preserve">PRUEBAS DIAGNOSTICAS AUDIO SIN CABINA MAS DE 50                                 </v>
          </cell>
        </row>
        <row r="108">
          <cell r="B108" t="str">
            <v xml:space="preserve">PRUEBAS DIAGNOSTICAS AUDIO SIN CABINA MENOS DE 50                               </v>
          </cell>
        </row>
        <row r="109">
          <cell r="B109" t="str">
            <v xml:space="preserve">PRUEBAS DIAGNÓSTICAS AUDIOMETRÍA CLÍNICA COLCERÁMICA                            </v>
          </cell>
        </row>
        <row r="110">
          <cell r="B110" t="str">
            <v xml:space="preserve">PRUEBAS DIAGNÓSTICAS ESPIROMETRIA MAS DE 50                                     </v>
          </cell>
        </row>
        <row r="111">
          <cell r="B111" t="str">
            <v xml:space="preserve">PRUEBAS DIAGNÓSTICAS ESPIROMETRIA MENOS DE 50                                   </v>
          </cell>
        </row>
        <row r="112">
          <cell r="B112" t="str">
            <v xml:space="preserve">PRUEBAS DIAGNÓSTICAS: TEST CROMÁTICO                                            </v>
          </cell>
        </row>
        <row r="113">
          <cell r="B113" t="str">
            <v xml:space="preserve">PRUEBAS HEPATICAS                                                               </v>
          </cell>
        </row>
        <row r="114">
          <cell r="B114" t="str">
            <v xml:space="preserve">RETICULOSITOS                                                                   </v>
          </cell>
        </row>
        <row r="115">
          <cell r="B115" t="str">
            <v xml:space="preserve">SEGUIMIENTO A RECOMENDACIONES Y CONTROL DE RESULTADOS                           </v>
          </cell>
        </row>
        <row r="116">
          <cell r="B116" t="str">
            <v xml:space="preserve">SEGUIMIENTO Y CONTROL DE RESULTADOS                                             </v>
          </cell>
        </row>
        <row r="117">
          <cell r="B117" t="str">
            <v xml:space="preserve">SEGUIMIENTO, RECOMENDACIONES Y CONTROL DE RESULTADOS                            </v>
          </cell>
        </row>
        <row r="118">
          <cell r="B118" t="str">
            <v xml:space="preserve">SEGURIDAD BASADA EN EL COMPORTAMIENTO                                           </v>
          </cell>
        </row>
        <row r="119">
          <cell r="B119" t="str">
            <v xml:space="preserve">SESIONES DE FISIOTERAPIA DIRIGIDA AL TRABAJADOR                                 </v>
          </cell>
        </row>
        <row r="120">
          <cell r="B120" t="str">
            <v xml:space="preserve">T3                                                                              </v>
          </cell>
        </row>
        <row r="121">
          <cell r="B121" t="str">
            <v xml:space="preserve">T4                                                                              </v>
          </cell>
        </row>
        <row r="122">
          <cell r="B122" t="str">
            <v xml:space="preserve">TAMIZAJE DE APTITUD DEPORTIVA SIMPLE                                            </v>
          </cell>
        </row>
        <row r="123">
          <cell r="B123" t="str">
            <v xml:space="preserve">TEST EXP. TRABAJO EN ALTURAS                                                    </v>
          </cell>
        </row>
        <row r="124">
          <cell r="B124" t="str">
            <v xml:space="preserve">TGO  TGP                                                                       </v>
          </cell>
        </row>
        <row r="125">
          <cell r="B125" t="str">
            <v xml:space="preserve">TITULACION ANTICUERPOS - ANTIGENOS SUP HEP B                                    </v>
          </cell>
        </row>
        <row r="126">
          <cell r="B126" t="str">
            <v xml:space="preserve">TRIGLICÉRIDOS                                                                   </v>
          </cell>
        </row>
        <row r="127">
          <cell r="B127" t="str">
            <v xml:space="preserve">TSH                                                                             </v>
          </cell>
        </row>
        <row r="128">
          <cell r="B128" t="str">
            <v xml:space="preserve">VACUNA DE FIEBRE AMARILLA                                                       </v>
          </cell>
        </row>
        <row r="129">
          <cell r="B129" t="str">
            <v xml:space="preserve">VALORACIOM DE ANTECEDENTES Y VERIFICACION DE EVENTOS PROGRAMADOS                </v>
          </cell>
        </row>
        <row r="130">
          <cell r="B130" t="str">
            <v xml:space="preserve">VALORACION DEL RIESGO                                                           </v>
          </cell>
        </row>
        <row r="131">
          <cell r="B131" t="str">
            <v xml:space="preserve">VALORACION NUTRICIONAL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Instructivo"/>
      <sheetName val="DAFP"/>
      <sheetName val="Cadenas"/>
      <sheetName val="atencion ciudadana DNP"/>
      <sheetName val="Hoja1"/>
    </sheetNames>
    <sheetDataSet>
      <sheetData sheetId="0"/>
      <sheetData sheetId="1"/>
      <sheetData sheetId="2">
        <row r="250">
          <cell r="H250" t="str">
            <v>Norma</v>
          </cell>
        </row>
        <row r="251">
          <cell r="H251" t="str">
            <v>Interoperatividad</v>
          </cell>
        </row>
        <row r="252">
          <cell r="H252" t="str">
            <v>Simplificación</v>
          </cell>
        </row>
        <row r="253">
          <cell r="H253" t="str">
            <v>Automat.Parcial</v>
          </cell>
        </row>
        <row r="254">
          <cell r="H254" t="str">
            <v>Automatización.Total</v>
          </cell>
        </row>
        <row r="255">
          <cell r="H255" t="str">
            <v>Cadena</v>
          </cell>
        </row>
        <row r="256">
          <cell r="H256" t="str">
            <v>Ventanilla</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
      <sheetName val="1_Metas_Resultados"/>
      <sheetName val="2_Metas_Producto_ y_ $"/>
      <sheetName val="3_Plan Indicativo"/>
      <sheetName val="PI_Ejec"/>
    </sheetNames>
    <sheetDataSet>
      <sheetData sheetId="0">
        <row r="3">
          <cell r="G3" t="str">
            <v>1. Fin de la pobreza</v>
          </cell>
        </row>
        <row r="4">
          <cell r="B4" t="str">
            <v>Educación</v>
          </cell>
        </row>
        <row r="5">
          <cell r="B5" t="str">
            <v>Salud</v>
          </cell>
        </row>
        <row r="6">
          <cell r="B6" t="str">
            <v>APSB</v>
          </cell>
        </row>
        <row r="7">
          <cell r="B7" t="str">
            <v>Deporte y Recreación</v>
          </cell>
        </row>
        <row r="8">
          <cell r="B8" t="str">
            <v>Cultura</v>
          </cell>
        </row>
        <row r="9">
          <cell r="B9" t="str">
            <v>Servicios Públicos</v>
          </cell>
        </row>
        <row r="10">
          <cell r="B10" t="str">
            <v>Vivienda</v>
          </cell>
        </row>
        <row r="11">
          <cell r="B11" t="str">
            <v>Agropecuario</v>
          </cell>
        </row>
        <row r="12">
          <cell r="B12" t="str">
            <v>Transporte</v>
          </cell>
        </row>
        <row r="13">
          <cell r="B13" t="str">
            <v>Ambiental</v>
          </cell>
        </row>
        <row r="14">
          <cell r="B14" t="str">
            <v>Centros de Reclusión</v>
          </cell>
        </row>
        <row r="15">
          <cell r="B15" t="str">
            <v>Prevención y atención de desastres</v>
          </cell>
        </row>
        <row r="16">
          <cell r="B16" t="str">
            <v>Promoción del desarrollo</v>
          </cell>
        </row>
        <row r="17">
          <cell r="B17" t="str">
            <v>Atención a grupos vulnerables - promoción social</v>
          </cell>
        </row>
        <row r="18">
          <cell r="B18" t="str">
            <v xml:space="preserve">Equipamiento </v>
          </cell>
        </row>
        <row r="19">
          <cell r="B19" t="str">
            <v>Desarrollo comunitario</v>
          </cell>
        </row>
        <row r="20">
          <cell r="B20" t="str">
            <v>Fortalecimiento institucional</v>
          </cell>
        </row>
        <row r="21">
          <cell r="B21" t="str">
            <v>Justicia y seguridad</v>
          </cell>
        </row>
      </sheetData>
      <sheetData sheetId="1"/>
      <sheetData sheetId="2">
        <row r="4">
          <cell r="D4" t="str">
            <v>fina</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T 2018"/>
      <sheetName val="SST 2020"/>
    </sheetNames>
    <sheetDataSet>
      <sheetData sheetId="0"/>
      <sheetData sheetId="1"/>
    </sheetDataSet>
  </externalBook>
</externalLink>
</file>

<file path=xl/tables/table1.xml><?xml version="1.0" encoding="utf-8"?>
<table xmlns="http://schemas.openxmlformats.org/spreadsheetml/2006/main" id="1" name="Tabla1" displayName="Tabla1" ref="A1:A8" totalsRowShown="0" headerRowDxfId="24" dataDxfId="22" headerRowBorderDxfId="23" tableBorderDxfId="21" totalsRowBorderDxfId="20">
  <autoFilter ref="A1:A8"/>
  <tableColumns count="1">
    <tableColumn id="1" name="DIMENSIONES" dataDxfId="19"/>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C1:C17" totalsRowShown="0" headerRowDxfId="18" dataDxfId="16" headerRowBorderDxfId="17" tableBorderDxfId="15">
  <autoFilter ref="C1:C17"/>
  <tableColumns count="1">
    <tableColumn id="1" name="POLÍTICAS ADMINISTRATIVAS" dataDxfId="14"/>
  </tableColumns>
  <tableStyleInfo name="TableStyleMedium2" showFirstColumn="0" showLastColumn="0" showRowStripes="1" showColumnStripes="0"/>
</table>
</file>

<file path=xl/tables/table3.xml><?xml version="1.0" encoding="utf-8"?>
<table xmlns="http://schemas.openxmlformats.org/spreadsheetml/2006/main" id="3" name="Tabla3" displayName="Tabla3" ref="A19:A34" totalsRowShown="0" headerRowDxfId="13" dataDxfId="12" tableBorderDxfId="11">
  <autoFilter ref="A19:A34"/>
  <tableColumns count="1">
    <tableColumn id="1" name="RESPONSABLES " dataDxfId="10"/>
  </tableColumns>
  <tableStyleInfo name="TableStyleMedium2" showFirstColumn="0" showLastColumn="0" showRowStripes="1" showColumnStripes="0"/>
</table>
</file>

<file path=xl/tables/table4.xml><?xml version="1.0" encoding="utf-8"?>
<table xmlns="http://schemas.openxmlformats.org/spreadsheetml/2006/main" id="4" name="Tabla4" displayName="Tabla4" ref="C19:C28" totalsRowShown="0" headerRowDxfId="9" dataDxfId="8">
  <autoFilter ref="C19:C28"/>
  <tableColumns count="1">
    <tableColumn id="1" name="PLANES" dataDxfId="7"/>
  </tableColumns>
  <tableStyleInfo name="TableStyleMedium2" showFirstColumn="0" showLastColumn="0" showRowStripes="1" showColumnStripes="0"/>
</table>
</file>

<file path=xl/tables/table5.xml><?xml version="1.0" encoding="utf-8"?>
<table xmlns="http://schemas.openxmlformats.org/spreadsheetml/2006/main" id="5" name="Tabla5" displayName="Tabla5" ref="A39:B47" totalsRowShown="0" headerRowDxfId="6" dataDxfId="5">
  <autoFilter ref="A39:B47"/>
  <tableColumns count="2">
    <tableColumn id="1" name="ESTRATEGIAS " dataDxfId="4"/>
    <tableColumn id="2" name="Columna1" dataDxfId="3"/>
  </tableColumns>
  <tableStyleInfo name="TableStyleMedium2" showFirstColumn="0" showLastColumn="0" showRowStripes="1" showColumnStripes="0"/>
</table>
</file>

<file path=xl/tables/table6.xml><?xml version="1.0" encoding="utf-8"?>
<table xmlns="http://schemas.openxmlformats.org/spreadsheetml/2006/main" id="8" name="Tabla8" displayName="Tabla8" ref="A57:A63" totalsRowShown="0" headerRowDxfId="2" dataDxfId="1">
  <autoFilter ref="A57:A63"/>
  <tableColumns count="1">
    <tableColumn id="1" name="PROGRAMA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tabSelected="1" zoomScale="80" zoomScaleNormal="80" workbookViewId="0">
      <selection activeCell="C2" sqref="C2:K2"/>
    </sheetView>
  </sheetViews>
  <sheetFormatPr baseColWidth="10" defaultRowHeight="15" x14ac:dyDescent="0.25"/>
  <cols>
    <col min="1" max="1" width="18.5703125" customWidth="1"/>
    <col min="2" max="2" width="19.5703125" customWidth="1"/>
    <col min="3" max="3" width="24.7109375" customWidth="1"/>
    <col min="4" max="4" width="18.7109375" customWidth="1"/>
    <col min="5" max="6" width="36.28515625" customWidth="1"/>
    <col min="7" max="7" width="35" customWidth="1"/>
    <col min="8" max="8" width="19.5703125" customWidth="1"/>
    <col min="9" max="9" width="15.5703125" customWidth="1"/>
    <col min="10" max="10" width="11.42578125" style="47"/>
    <col min="11" max="11" width="18.7109375" customWidth="1"/>
    <col min="12" max="12" width="16.42578125" customWidth="1"/>
    <col min="13" max="13" width="17.7109375" customWidth="1"/>
  </cols>
  <sheetData>
    <row r="1" spans="1:20" s="3" customFormat="1" ht="30" customHeight="1" x14ac:dyDescent="0.25">
      <c r="A1" s="413"/>
      <c r="B1" s="413"/>
      <c r="C1" s="413"/>
      <c r="D1" s="413"/>
      <c r="E1" s="413"/>
      <c r="F1" s="413"/>
      <c r="G1" s="413"/>
      <c r="H1" s="413"/>
      <c r="I1" s="413"/>
      <c r="J1" s="413"/>
      <c r="K1" s="413"/>
      <c r="L1" s="7"/>
      <c r="M1"/>
      <c r="N1" s="5"/>
      <c r="O1" s="5"/>
      <c r="P1" s="5"/>
      <c r="Q1" s="5"/>
      <c r="R1" s="5"/>
      <c r="S1" s="5"/>
      <c r="T1" s="1"/>
    </row>
    <row r="2" spans="1:20" s="4" customFormat="1" ht="141.75" customHeight="1" x14ac:dyDescent="0.2">
      <c r="A2" s="414" t="s">
        <v>4</v>
      </c>
      <c r="B2" s="414"/>
      <c r="C2" s="415" t="s">
        <v>512</v>
      </c>
      <c r="D2" s="415"/>
      <c r="E2" s="415"/>
      <c r="F2" s="415"/>
      <c r="G2" s="415"/>
      <c r="H2" s="415"/>
      <c r="I2" s="415"/>
      <c r="J2" s="415"/>
      <c r="K2" s="415"/>
      <c r="L2" s="37"/>
      <c r="M2" s="8"/>
      <c r="N2" s="2"/>
      <c r="O2" s="2"/>
      <c r="P2" s="2"/>
      <c r="Q2" s="2"/>
      <c r="R2" s="2"/>
      <c r="S2" s="2"/>
      <c r="T2" s="1"/>
    </row>
    <row r="3" spans="1:20" s="4" customFormat="1" ht="39" customHeight="1" x14ac:dyDescent="0.25">
      <c r="A3" s="413"/>
      <c r="B3" s="413"/>
      <c r="C3" s="413"/>
      <c r="D3" s="413"/>
      <c r="E3" s="413"/>
      <c r="F3" s="413"/>
      <c r="G3" s="413"/>
      <c r="H3" s="413"/>
      <c r="I3" s="413"/>
      <c r="J3" s="413"/>
      <c r="K3" s="413"/>
      <c r="L3" s="7"/>
      <c r="M3"/>
      <c r="N3" s="2"/>
      <c r="O3" s="2"/>
      <c r="P3" s="2"/>
      <c r="Q3" s="2"/>
      <c r="R3" s="2"/>
      <c r="S3" s="2"/>
      <c r="T3" s="1"/>
    </row>
    <row r="4" spans="1:20" s="40" customFormat="1" ht="49.5" customHeight="1" x14ac:dyDescent="0.25">
      <c r="A4" s="42" t="s">
        <v>6</v>
      </c>
      <c r="B4" s="137" t="s">
        <v>7</v>
      </c>
      <c r="C4" s="139" t="s">
        <v>70</v>
      </c>
      <c r="D4" s="139" t="s">
        <v>71</v>
      </c>
      <c r="E4" s="139" t="s">
        <v>0</v>
      </c>
      <c r="F4" s="139" t="s">
        <v>8</v>
      </c>
      <c r="G4" s="139" t="s">
        <v>75</v>
      </c>
      <c r="H4" s="139" t="s">
        <v>2</v>
      </c>
      <c r="I4" s="139" t="s">
        <v>74</v>
      </c>
      <c r="J4" s="139" t="s">
        <v>527</v>
      </c>
      <c r="K4" s="139" t="s">
        <v>9</v>
      </c>
      <c r="L4" s="139" t="s">
        <v>37</v>
      </c>
      <c r="M4" s="38"/>
      <c r="N4" s="38"/>
      <c r="O4" s="38"/>
      <c r="P4" s="38"/>
      <c r="Q4" s="38"/>
      <c r="R4" s="38"/>
    </row>
    <row r="5" spans="1:20" s="39" customFormat="1" ht="90" x14ac:dyDescent="0.25">
      <c r="A5" s="43" t="s">
        <v>13</v>
      </c>
      <c r="B5" s="138" t="s">
        <v>25</v>
      </c>
      <c r="C5" s="43" t="s">
        <v>77</v>
      </c>
      <c r="D5" s="43" t="s">
        <v>80</v>
      </c>
      <c r="E5" s="43" t="s">
        <v>78</v>
      </c>
      <c r="F5" s="45" t="s">
        <v>88</v>
      </c>
      <c r="G5" s="48" t="s">
        <v>96</v>
      </c>
      <c r="H5" s="43" t="s">
        <v>103</v>
      </c>
      <c r="I5" s="49" t="s">
        <v>101</v>
      </c>
      <c r="J5" s="46">
        <v>44</v>
      </c>
      <c r="K5" s="43" t="s">
        <v>53</v>
      </c>
      <c r="L5" s="43" t="s">
        <v>44</v>
      </c>
    </row>
    <row r="6" spans="1:20" s="39" customFormat="1" ht="90" x14ac:dyDescent="0.25">
      <c r="A6" s="43" t="s">
        <v>13</v>
      </c>
      <c r="B6" s="138" t="s">
        <v>25</v>
      </c>
      <c r="C6" s="43" t="s">
        <v>77</v>
      </c>
      <c r="D6" s="43" t="s">
        <v>80</v>
      </c>
      <c r="E6" s="43" t="s">
        <v>78</v>
      </c>
      <c r="F6" s="45" t="s">
        <v>88</v>
      </c>
      <c r="G6" s="48" t="s">
        <v>97</v>
      </c>
      <c r="H6" s="43" t="s">
        <v>104</v>
      </c>
      <c r="I6" s="49" t="s">
        <v>528</v>
      </c>
      <c r="J6" s="46">
        <v>5000</v>
      </c>
      <c r="K6" s="43" t="s">
        <v>53</v>
      </c>
      <c r="L6" s="43" t="s">
        <v>44</v>
      </c>
    </row>
    <row r="7" spans="1:20" s="39" customFormat="1" ht="90" x14ac:dyDescent="0.25">
      <c r="A7" s="43" t="s">
        <v>13</v>
      </c>
      <c r="B7" s="138" t="s">
        <v>25</v>
      </c>
      <c r="C7" s="43" t="s">
        <v>77</v>
      </c>
      <c r="D7" s="43" t="s">
        <v>80</v>
      </c>
      <c r="E7" s="43" t="s">
        <v>78</v>
      </c>
      <c r="F7" s="45" t="s">
        <v>88</v>
      </c>
      <c r="G7" s="48" t="s">
        <v>98</v>
      </c>
      <c r="H7" s="43" t="s">
        <v>105</v>
      </c>
      <c r="I7" s="49" t="s">
        <v>529</v>
      </c>
      <c r="J7" s="46">
        <v>10000</v>
      </c>
      <c r="K7" s="43" t="s">
        <v>53</v>
      </c>
      <c r="L7" s="43" t="s">
        <v>44</v>
      </c>
      <c r="N7" s="39">
        <f>24+13</f>
        <v>37</v>
      </c>
    </row>
    <row r="8" spans="1:20" s="39" customFormat="1" ht="90" x14ac:dyDescent="0.25">
      <c r="A8" s="43" t="s">
        <v>13</v>
      </c>
      <c r="B8" s="138" t="s">
        <v>25</v>
      </c>
      <c r="C8" s="43" t="s">
        <v>77</v>
      </c>
      <c r="D8" s="43" t="s">
        <v>80</v>
      </c>
      <c r="E8" s="43" t="s">
        <v>78</v>
      </c>
      <c r="F8" s="45" t="s">
        <v>88</v>
      </c>
      <c r="G8" s="48" t="s">
        <v>99</v>
      </c>
      <c r="H8" s="43" t="s">
        <v>106</v>
      </c>
      <c r="I8" s="49" t="s">
        <v>530</v>
      </c>
      <c r="J8" s="46">
        <v>50</v>
      </c>
      <c r="K8" s="43" t="s">
        <v>53</v>
      </c>
      <c r="L8" s="43" t="s">
        <v>44</v>
      </c>
      <c r="N8" s="39">
        <f>200-24-13</f>
        <v>163</v>
      </c>
    </row>
    <row r="9" spans="1:20" s="39" customFormat="1" ht="112.5" customHeight="1" x14ac:dyDescent="0.25">
      <c r="A9" s="43" t="s">
        <v>13</v>
      </c>
      <c r="B9" s="138" t="s">
        <v>25</v>
      </c>
      <c r="C9" s="43" t="s">
        <v>77</v>
      </c>
      <c r="D9" s="43" t="s">
        <v>80</v>
      </c>
      <c r="E9" s="43" t="s">
        <v>78</v>
      </c>
      <c r="F9" s="45" t="s">
        <v>88</v>
      </c>
      <c r="G9" s="48" t="s">
        <v>100</v>
      </c>
      <c r="H9" s="43" t="s">
        <v>107</v>
      </c>
      <c r="I9" s="49" t="s">
        <v>531</v>
      </c>
      <c r="J9" s="46">
        <v>25</v>
      </c>
      <c r="K9" s="43" t="s">
        <v>53</v>
      </c>
      <c r="L9" s="43" t="s">
        <v>44</v>
      </c>
    </row>
    <row r="10" spans="1:20" s="39" customFormat="1" ht="135" x14ac:dyDescent="0.25">
      <c r="A10" s="43" t="s">
        <v>13</v>
      </c>
      <c r="B10" s="138" t="s">
        <v>24</v>
      </c>
      <c r="C10" s="43" t="s">
        <v>68</v>
      </c>
      <c r="D10" s="43" t="s">
        <v>81</v>
      </c>
      <c r="E10" s="43" t="s">
        <v>78</v>
      </c>
      <c r="F10" s="45" t="s">
        <v>92</v>
      </c>
      <c r="G10" s="41" t="s">
        <v>108</v>
      </c>
      <c r="H10" s="41" t="s">
        <v>117</v>
      </c>
      <c r="I10" s="123" t="s">
        <v>116</v>
      </c>
      <c r="J10" s="50">
        <v>500</v>
      </c>
      <c r="K10" s="43" t="s">
        <v>53</v>
      </c>
      <c r="L10" s="43" t="s">
        <v>44</v>
      </c>
    </row>
    <row r="11" spans="1:20" s="39" customFormat="1" ht="135" x14ac:dyDescent="0.25">
      <c r="A11" s="43" t="s">
        <v>13</v>
      </c>
      <c r="B11" s="138" t="s">
        <v>24</v>
      </c>
      <c r="C11" s="43" t="s">
        <v>68</v>
      </c>
      <c r="D11" s="43" t="s">
        <v>81</v>
      </c>
      <c r="E11" s="43" t="s">
        <v>78</v>
      </c>
      <c r="F11" s="45" t="s">
        <v>92</v>
      </c>
      <c r="G11" s="41" t="s">
        <v>109</v>
      </c>
      <c r="H11" s="41" t="s">
        <v>119</v>
      </c>
      <c r="I11" s="123" t="s">
        <v>118</v>
      </c>
      <c r="J11" s="50">
        <v>256</v>
      </c>
      <c r="K11" s="43" t="s">
        <v>53</v>
      </c>
      <c r="L11" s="43" t="s">
        <v>47</v>
      </c>
    </row>
    <row r="12" spans="1:20" s="39" customFormat="1" ht="135" x14ac:dyDescent="0.25">
      <c r="A12" s="43" t="s">
        <v>13</v>
      </c>
      <c r="B12" s="138" t="s">
        <v>24</v>
      </c>
      <c r="C12" s="43" t="s">
        <v>68</v>
      </c>
      <c r="D12" s="43" t="s">
        <v>81</v>
      </c>
      <c r="E12" s="43" t="s">
        <v>78</v>
      </c>
      <c r="F12" s="45" t="s">
        <v>92</v>
      </c>
      <c r="G12" s="41" t="s">
        <v>110</v>
      </c>
      <c r="H12" s="41" t="s">
        <v>121</v>
      </c>
      <c r="I12" s="123" t="s">
        <v>120</v>
      </c>
      <c r="J12" s="50">
        <v>1000</v>
      </c>
      <c r="K12" s="43" t="s">
        <v>53</v>
      </c>
      <c r="L12" s="43" t="s">
        <v>43</v>
      </c>
    </row>
    <row r="13" spans="1:20" s="39" customFormat="1" ht="135" x14ac:dyDescent="0.25">
      <c r="A13" s="43" t="s">
        <v>13</v>
      </c>
      <c r="B13" s="138" t="s">
        <v>24</v>
      </c>
      <c r="C13" s="43" t="s">
        <v>68</v>
      </c>
      <c r="D13" s="43" t="s">
        <v>81</v>
      </c>
      <c r="E13" s="43" t="s">
        <v>78</v>
      </c>
      <c r="F13" s="45" t="s">
        <v>92</v>
      </c>
      <c r="G13" s="41" t="s">
        <v>111</v>
      </c>
      <c r="H13" s="41" t="s">
        <v>123</v>
      </c>
      <c r="I13" s="123" t="s">
        <v>122</v>
      </c>
      <c r="J13" s="51">
        <v>500</v>
      </c>
      <c r="K13" s="43" t="s">
        <v>53</v>
      </c>
      <c r="L13" s="43" t="s">
        <v>44</v>
      </c>
    </row>
    <row r="14" spans="1:20" s="39" customFormat="1" ht="135" x14ac:dyDescent="0.25">
      <c r="A14" s="43" t="s">
        <v>13</v>
      </c>
      <c r="B14" s="138" t="s">
        <v>24</v>
      </c>
      <c r="C14" s="43" t="s">
        <v>68</v>
      </c>
      <c r="D14" s="43" t="s">
        <v>81</v>
      </c>
      <c r="E14" s="43" t="s">
        <v>78</v>
      </c>
      <c r="F14" s="45" t="s">
        <v>92</v>
      </c>
      <c r="G14" s="41" t="s">
        <v>112</v>
      </c>
      <c r="H14" s="41" t="s">
        <v>125</v>
      </c>
      <c r="I14" s="123" t="s">
        <v>124</v>
      </c>
      <c r="J14" s="52">
        <v>4210</v>
      </c>
      <c r="K14" s="43" t="s">
        <v>53</v>
      </c>
      <c r="L14" s="43" t="s">
        <v>44</v>
      </c>
    </row>
    <row r="15" spans="1:20" s="39" customFormat="1" ht="135" x14ac:dyDescent="0.25">
      <c r="A15" s="43" t="s">
        <v>13</v>
      </c>
      <c r="B15" s="138" t="s">
        <v>24</v>
      </c>
      <c r="C15" s="43" t="s">
        <v>68</v>
      </c>
      <c r="D15" s="43" t="s">
        <v>81</v>
      </c>
      <c r="E15" s="43" t="s">
        <v>78</v>
      </c>
      <c r="F15" s="45" t="s">
        <v>92</v>
      </c>
      <c r="G15" s="41" t="s">
        <v>113</v>
      </c>
      <c r="H15" s="41" t="s">
        <v>126</v>
      </c>
      <c r="I15" s="123" t="s">
        <v>532</v>
      </c>
      <c r="J15" s="50">
        <v>150</v>
      </c>
      <c r="K15" s="43" t="s">
        <v>53</v>
      </c>
      <c r="L15" s="43" t="s">
        <v>43</v>
      </c>
    </row>
    <row r="16" spans="1:20" s="39" customFormat="1" ht="111" customHeight="1" x14ac:dyDescent="0.2">
      <c r="A16" s="43" t="s">
        <v>13</v>
      </c>
      <c r="B16" s="138" t="s">
        <v>27</v>
      </c>
      <c r="C16" s="43" t="s">
        <v>127</v>
      </c>
      <c r="D16" s="43" t="s">
        <v>82</v>
      </c>
      <c r="E16" s="43" t="s">
        <v>78</v>
      </c>
      <c r="F16" s="43" t="s">
        <v>94</v>
      </c>
      <c r="G16" s="41" t="s">
        <v>114</v>
      </c>
      <c r="H16" s="41" t="s">
        <v>115</v>
      </c>
      <c r="I16" s="123" t="s">
        <v>533</v>
      </c>
      <c r="J16" s="50">
        <v>1</v>
      </c>
      <c r="K16" s="43" t="s">
        <v>53</v>
      </c>
      <c r="L16" s="43" t="s">
        <v>35</v>
      </c>
    </row>
    <row r="17" spans="1:12" s="39" customFormat="1" ht="150" x14ac:dyDescent="0.2">
      <c r="A17" s="43" t="s">
        <v>14</v>
      </c>
      <c r="B17" s="138" t="s">
        <v>22</v>
      </c>
      <c r="C17" s="43" t="s">
        <v>69</v>
      </c>
      <c r="D17" s="43" t="s">
        <v>3</v>
      </c>
      <c r="E17" s="121" t="s">
        <v>131</v>
      </c>
      <c r="F17" s="121" t="s">
        <v>132</v>
      </c>
      <c r="G17" s="43" t="s">
        <v>309</v>
      </c>
      <c r="H17" s="43" t="s">
        <v>310</v>
      </c>
      <c r="I17" s="43" t="s">
        <v>310</v>
      </c>
      <c r="J17" s="122">
        <v>3</v>
      </c>
      <c r="K17" s="43" t="s">
        <v>54</v>
      </c>
      <c r="L17" s="43" t="s">
        <v>39</v>
      </c>
    </row>
    <row r="18" spans="1:12" s="39" customFormat="1" ht="72" customHeight="1" x14ac:dyDescent="0.2">
      <c r="A18" s="43" t="s">
        <v>14</v>
      </c>
      <c r="B18" s="138" t="s">
        <v>22</v>
      </c>
      <c r="C18" s="43" t="s">
        <v>69</v>
      </c>
      <c r="D18" s="43" t="s">
        <v>3</v>
      </c>
      <c r="E18" s="121" t="s">
        <v>131</v>
      </c>
      <c r="F18" s="121" t="s">
        <v>132</v>
      </c>
      <c r="G18" s="43" t="s">
        <v>312</v>
      </c>
      <c r="H18" s="44" t="s">
        <v>311</v>
      </c>
      <c r="I18" s="43" t="s">
        <v>534</v>
      </c>
      <c r="J18" s="122">
        <v>3</v>
      </c>
      <c r="K18" s="43" t="s">
        <v>54</v>
      </c>
      <c r="L18" s="43" t="s">
        <v>45</v>
      </c>
    </row>
    <row r="19" spans="1:12" s="39" customFormat="1" ht="150" x14ac:dyDescent="0.2">
      <c r="A19" s="43" t="s">
        <v>14</v>
      </c>
      <c r="B19" s="138" t="s">
        <v>22</v>
      </c>
      <c r="C19" s="43" t="s">
        <v>69</v>
      </c>
      <c r="D19" s="43" t="s">
        <v>3</v>
      </c>
      <c r="E19" s="121" t="s">
        <v>131</v>
      </c>
      <c r="F19" s="121" t="s">
        <v>132</v>
      </c>
      <c r="G19" s="43" t="s">
        <v>535</v>
      </c>
      <c r="H19" s="43" t="s">
        <v>313</v>
      </c>
      <c r="I19" s="124" t="s">
        <v>314</v>
      </c>
      <c r="J19" s="122">
        <v>1</v>
      </c>
      <c r="K19" s="43" t="s">
        <v>54</v>
      </c>
      <c r="L19" s="43" t="s">
        <v>39</v>
      </c>
    </row>
    <row r="20" spans="1:12" s="39" customFormat="1" ht="129.75" customHeight="1" x14ac:dyDescent="0.2">
      <c r="A20" s="43" t="s">
        <v>13</v>
      </c>
      <c r="B20" s="138" t="s">
        <v>26</v>
      </c>
      <c r="C20" s="43" t="s">
        <v>64</v>
      </c>
      <c r="D20" s="43" t="s">
        <v>3</v>
      </c>
      <c r="E20" s="121" t="s">
        <v>131</v>
      </c>
      <c r="F20" s="140" t="s">
        <v>133</v>
      </c>
      <c r="G20" s="43" t="s">
        <v>315</v>
      </c>
      <c r="H20" s="43" t="s">
        <v>316</v>
      </c>
      <c r="I20" s="125" t="s">
        <v>319</v>
      </c>
      <c r="J20" s="46">
        <v>3</v>
      </c>
      <c r="K20" s="43" t="s">
        <v>54</v>
      </c>
      <c r="L20" s="43" t="s">
        <v>39</v>
      </c>
    </row>
    <row r="21" spans="1:12" s="39" customFormat="1" ht="120.75" customHeight="1" x14ac:dyDescent="0.2">
      <c r="A21" s="43" t="s">
        <v>16</v>
      </c>
      <c r="B21" s="138" t="s">
        <v>30</v>
      </c>
      <c r="C21" s="43" t="s">
        <v>67</v>
      </c>
      <c r="D21" s="43" t="s">
        <v>3</v>
      </c>
      <c r="E21" s="121" t="s">
        <v>131</v>
      </c>
      <c r="F21" s="140" t="s">
        <v>133</v>
      </c>
      <c r="G21" s="43" t="s">
        <v>320</v>
      </c>
      <c r="H21" s="44" t="s">
        <v>317</v>
      </c>
      <c r="I21" s="125" t="s">
        <v>318</v>
      </c>
      <c r="J21" s="122">
        <v>3</v>
      </c>
      <c r="K21" s="43" t="s">
        <v>54</v>
      </c>
      <c r="L21" s="43" t="s">
        <v>45</v>
      </c>
    </row>
    <row r="22" spans="1:12" s="39" customFormat="1" ht="125.25" customHeight="1" x14ac:dyDescent="0.2">
      <c r="A22" s="43" t="s">
        <v>13</v>
      </c>
      <c r="B22" s="138" t="s">
        <v>25</v>
      </c>
      <c r="C22" s="43" t="s">
        <v>66</v>
      </c>
      <c r="D22" s="43" t="s">
        <v>3</v>
      </c>
      <c r="E22" s="121" t="s">
        <v>131</v>
      </c>
      <c r="F22" s="121" t="s">
        <v>135</v>
      </c>
      <c r="G22" s="43" t="s">
        <v>321</v>
      </c>
      <c r="H22" s="43" t="s">
        <v>327</v>
      </c>
      <c r="I22" s="125" t="s">
        <v>333</v>
      </c>
      <c r="J22" s="122">
        <v>3</v>
      </c>
      <c r="K22" s="43" t="s">
        <v>54</v>
      </c>
      <c r="L22" s="43" t="s">
        <v>39</v>
      </c>
    </row>
    <row r="23" spans="1:12" s="39" customFormat="1" ht="131.25" customHeight="1" x14ac:dyDescent="0.2">
      <c r="A23" s="43" t="s">
        <v>16</v>
      </c>
      <c r="B23" s="138" t="s">
        <v>30</v>
      </c>
      <c r="C23" s="43" t="s">
        <v>66</v>
      </c>
      <c r="D23" s="43" t="s">
        <v>3</v>
      </c>
      <c r="E23" s="121" t="s">
        <v>131</v>
      </c>
      <c r="F23" s="121" t="s">
        <v>135</v>
      </c>
      <c r="G23" s="43" t="s">
        <v>322</v>
      </c>
      <c r="H23" s="44" t="s">
        <v>328</v>
      </c>
      <c r="I23" s="125" t="s">
        <v>334</v>
      </c>
      <c r="J23" s="122">
        <v>3</v>
      </c>
      <c r="K23" s="43" t="s">
        <v>54</v>
      </c>
      <c r="L23" s="43" t="s">
        <v>45</v>
      </c>
    </row>
    <row r="24" spans="1:12" s="39" customFormat="1" ht="84" customHeight="1" x14ac:dyDescent="0.2">
      <c r="A24" s="43" t="s">
        <v>13</v>
      </c>
      <c r="B24" s="138" t="s">
        <v>24</v>
      </c>
      <c r="C24" s="43" t="s">
        <v>68</v>
      </c>
      <c r="D24" s="43" t="s">
        <v>3</v>
      </c>
      <c r="E24" s="121" t="s">
        <v>131</v>
      </c>
      <c r="F24" s="121" t="s">
        <v>134</v>
      </c>
      <c r="G24" s="43" t="s">
        <v>323</v>
      </c>
      <c r="H24" s="43" t="s">
        <v>329</v>
      </c>
      <c r="I24" s="125" t="s">
        <v>335</v>
      </c>
      <c r="J24" s="122">
        <v>3</v>
      </c>
      <c r="K24" s="43" t="s">
        <v>54</v>
      </c>
      <c r="L24" s="43" t="s">
        <v>39</v>
      </c>
    </row>
    <row r="25" spans="1:12" s="39" customFormat="1" ht="120" x14ac:dyDescent="0.2">
      <c r="A25" s="43" t="s">
        <v>16</v>
      </c>
      <c r="B25" s="138" t="s">
        <v>30</v>
      </c>
      <c r="C25" s="43" t="s">
        <v>68</v>
      </c>
      <c r="D25" s="43" t="s">
        <v>3</v>
      </c>
      <c r="E25" s="121" t="s">
        <v>131</v>
      </c>
      <c r="F25" s="121" t="s">
        <v>134</v>
      </c>
      <c r="G25" s="43" t="s">
        <v>324</v>
      </c>
      <c r="H25" s="44" t="s">
        <v>330</v>
      </c>
      <c r="I25" s="125" t="s">
        <v>336</v>
      </c>
      <c r="J25" s="122">
        <v>3</v>
      </c>
      <c r="K25" s="43" t="s">
        <v>54</v>
      </c>
      <c r="L25" s="43" t="s">
        <v>45</v>
      </c>
    </row>
    <row r="26" spans="1:12" s="39" customFormat="1" ht="120" x14ac:dyDescent="0.2">
      <c r="A26" s="43" t="s">
        <v>17</v>
      </c>
      <c r="B26" s="138" t="s">
        <v>31</v>
      </c>
      <c r="C26" s="43" t="s">
        <v>65</v>
      </c>
      <c r="D26" s="43" t="s">
        <v>3</v>
      </c>
      <c r="E26" s="121" t="s">
        <v>131</v>
      </c>
      <c r="F26" s="140" t="s">
        <v>136</v>
      </c>
      <c r="G26" s="43" t="s">
        <v>325</v>
      </c>
      <c r="H26" s="43" t="s">
        <v>331</v>
      </c>
      <c r="I26" s="125" t="s">
        <v>337</v>
      </c>
      <c r="J26" s="122">
        <v>3</v>
      </c>
      <c r="K26" s="43" t="s">
        <v>54</v>
      </c>
      <c r="L26" s="43" t="s">
        <v>39</v>
      </c>
    </row>
    <row r="27" spans="1:12" s="39" customFormat="1" ht="120" x14ac:dyDescent="0.2">
      <c r="A27" s="43" t="s">
        <v>16</v>
      </c>
      <c r="B27" s="138" t="s">
        <v>30</v>
      </c>
      <c r="C27" s="43" t="s">
        <v>65</v>
      </c>
      <c r="D27" s="43" t="s">
        <v>3</v>
      </c>
      <c r="E27" s="121" t="s">
        <v>131</v>
      </c>
      <c r="F27" s="140" t="s">
        <v>136</v>
      </c>
      <c r="G27" s="43" t="s">
        <v>326</v>
      </c>
      <c r="H27" s="44" t="s">
        <v>332</v>
      </c>
      <c r="I27" s="125" t="s">
        <v>338</v>
      </c>
      <c r="J27" s="122">
        <v>3</v>
      </c>
      <c r="K27" s="43" t="s">
        <v>54</v>
      </c>
      <c r="L27" s="43" t="s">
        <v>45</v>
      </c>
    </row>
    <row r="28" spans="1:12" s="39" customFormat="1" ht="71.25" x14ac:dyDescent="0.2">
      <c r="A28" s="43" t="s">
        <v>15</v>
      </c>
      <c r="B28" s="138" t="s">
        <v>20</v>
      </c>
      <c r="C28" s="43" t="s">
        <v>127</v>
      </c>
      <c r="D28" s="43" t="s">
        <v>3</v>
      </c>
      <c r="E28" s="43" t="s">
        <v>341</v>
      </c>
      <c r="F28" s="43" t="s">
        <v>342</v>
      </c>
      <c r="G28" s="43" t="s">
        <v>339</v>
      </c>
      <c r="H28" s="43" t="s">
        <v>343</v>
      </c>
      <c r="I28" s="43" t="s">
        <v>340</v>
      </c>
      <c r="J28" s="53">
        <v>1</v>
      </c>
      <c r="K28" s="43" t="s">
        <v>59</v>
      </c>
      <c r="L28" s="43" t="s">
        <v>38</v>
      </c>
    </row>
    <row r="29" spans="1:12" s="39" customFormat="1" ht="142.5" x14ac:dyDescent="0.2">
      <c r="A29" s="43" t="s">
        <v>15</v>
      </c>
      <c r="B29" s="138" t="s">
        <v>20</v>
      </c>
      <c r="C29" s="43" t="s">
        <v>127</v>
      </c>
      <c r="D29" s="43" t="s">
        <v>3</v>
      </c>
      <c r="E29" s="43" t="s">
        <v>358</v>
      </c>
      <c r="F29" s="43" t="s">
        <v>359</v>
      </c>
      <c r="G29" s="43" t="s">
        <v>355</v>
      </c>
      <c r="H29" s="43" t="s">
        <v>356</v>
      </c>
      <c r="I29" s="43" t="s">
        <v>357</v>
      </c>
      <c r="J29" s="53">
        <v>1</v>
      </c>
      <c r="K29" s="43" t="s">
        <v>60</v>
      </c>
      <c r="L29" s="43" t="s">
        <v>38</v>
      </c>
    </row>
    <row r="30" spans="1:12" s="39" customFormat="1" ht="142.5" x14ac:dyDescent="0.2">
      <c r="A30" s="43" t="s">
        <v>15</v>
      </c>
      <c r="B30" s="138" t="s">
        <v>20</v>
      </c>
      <c r="C30" s="43" t="s">
        <v>127</v>
      </c>
      <c r="D30" s="43" t="s">
        <v>3</v>
      </c>
      <c r="E30" s="43" t="s">
        <v>358</v>
      </c>
      <c r="F30" s="54" t="s">
        <v>862</v>
      </c>
      <c r="G30" s="43" t="s">
        <v>863</v>
      </c>
      <c r="H30" s="43" t="s">
        <v>864</v>
      </c>
      <c r="I30" s="43" t="s">
        <v>864</v>
      </c>
      <c r="J30" s="53">
        <v>0.8</v>
      </c>
      <c r="K30" s="43" t="s">
        <v>61</v>
      </c>
      <c r="L30" s="43" t="s">
        <v>38</v>
      </c>
    </row>
    <row r="31" spans="1:12" s="39" customFormat="1" ht="199.5" x14ac:dyDescent="0.2">
      <c r="A31" s="43" t="s">
        <v>15</v>
      </c>
      <c r="B31" s="138" t="s">
        <v>20</v>
      </c>
      <c r="C31" s="43" t="s">
        <v>127</v>
      </c>
      <c r="D31" s="43" t="s">
        <v>3</v>
      </c>
      <c r="E31" s="43" t="s">
        <v>733</v>
      </c>
      <c r="F31" s="43" t="s">
        <v>733</v>
      </c>
      <c r="G31" s="43" t="s">
        <v>734</v>
      </c>
      <c r="H31" s="43" t="s">
        <v>735</v>
      </c>
      <c r="I31" s="43" t="s">
        <v>736</v>
      </c>
      <c r="J31" s="53">
        <v>0.9</v>
      </c>
      <c r="K31" s="43" t="s">
        <v>58</v>
      </c>
      <c r="L31" s="43" t="s">
        <v>38</v>
      </c>
    </row>
    <row r="32" spans="1:12" s="39" customFormat="1" ht="156.75" x14ac:dyDescent="0.2">
      <c r="A32" s="43" t="s">
        <v>14</v>
      </c>
      <c r="B32" s="138" t="s">
        <v>23</v>
      </c>
      <c r="C32" s="43" t="s">
        <v>127</v>
      </c>
      <c r="D32" s="43" t="s">
        <v>3</v>
      </c>
      <c r="E32" s="322" t="s">
        <v>739</v>
      </c>
      <c r="F32" s="43" t="s">
        <v>387</v>
      </c>
      <c r="G32" s="43" t="s">
        <v>737</v>
      </c>
      <c r="H32" s="43" t="s">
        <v>388</v>
      </c>
      <c r="I32" s="43" t="s">
        <v>511</v>
      </c>
      <c r="J32" s="53">
        <v>0.8</v>
      </c>
      <c r="K32" s="43" t="s">
        <v>55</v>
      </c>
      <c r="L32" s="43" t="s">
        <v>52</v>
      </c>
    </row>
    <row r="33" spans="1:12" ht="171" x14ac:dyDescent="0.25">
      <c r="A33" s="43" t="s">
        <v>13</v>
      </c>
      <c r="B33" s="138" t="s">
        <v>76</v>
      </c>
      <c r="C33" s="43" t="s">
        <v>127</v>
      </c>
      <c r="D33" s="43" t="s">
        <v>3</v>
      </c>
      <c r="E33" s="121" t="s">
        <v>738</v>
      </c>
      <c r="F33" s="43" t="s">
        <v>848</v>
      </c>
      <c r="G33" s="43" t="s">
        <v>850</v>
      </c>
      <c r="H33" s="406" t="s">
        <v>851</v>
      </c>
      <c r="I33" s="405" t="s">
        <v>849</v>
      </c>
      <c r="J33" s="407">
        <v>0.7</v>
      </c>
      <c r="K33" s="405" t="s">
        <v>852</v>
      </c>
      <c r="L33" s="43" t="s">
        <v>41</v>
      </c>
    </row>
  </sheetData>
  <autoFilter ref="A4:T4"/>
  <mergeCells count="4">
    <mergeCell ref="A1:K1"/>
    <mergeCell ref="A2:B2"/>
    <mergeCell ref="A3:K3"/>
    <mergeCell ref="C2:K2"/>
  </mergeCells>
  <pageMargins left="0.7" right="0.7" top="0.75" bottom="0.75" header="0.3" footer="0.3"/>
  <drawing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'POLITICAS Y DIMENSIONES'!$A$58:$A$63</xm:f>
          </x14:formula1>
          <xm:sqref>D17:D33</xm:sqref>
        </x14:dataValidation>
        <x14:dataValidation type="list" allowBlank="1" showInputMessage="1" showErrorMessage="1">
          <x14:formula1>
            <xm:f>'POLITICAS Y DIMENSIONES'!$A$58:$A$62</xm:f>
          </x14:formula1>
          <xm:sqref>D5:D16</xm:sqref>
        </x14:dataValidation>
        <x14:dataValidation type="list" allowBlank="1" showInputMessage="1" showErrorMessage="1">
          <x14:formula1>
            <xm:f>'POLITICAS Y DIMENSIONES'!$C$20:$C$27</xm:f>
          </x14:formula1>
          <xm:sqref>K5:K32</xm:sqref>
        </x14:dataValidation>
        <x14:dataValidation type="list" allowBlank="1" showInputMessage="1" showErrorMessage="1">
          <x14:formula1>
            <xm:f>'POLITICAS Y DIMENSIONES'!$A$2:$A$8</xm:f>
          </x14:formula1>
          <xm:sqref>A5:A33</xm:sqref>
        </x14:dataValidation>
        <x14:dataValidation type="list" allowBlank="1" showInputMessage="1" showErrorMessage="1">
          <x14:formula1>
            <xm:f>'POLITICAS Y DIMENSIONES'!$C$2:$C$17</xm:f>
          </x14:formula1>
          <xm:sqref>B5:B33</xm:sqref>
        </x14:dataValidation>
        <x14:dataValidation type="list" allowBlank="1" showInputMessage="1" showErrorMessage="1">
          <x14:formula1>
            <xm:f>'POLITICAS Y DIMENSIONES'!$A$20:$A$34</xm:f>
          </x14:formula1>
          <xm:sqref>L5:L33 M5:M25</xm:sqref>
        </x14:dataValidation>
        <x14:dataValidation type="list" allowBlank="1" showInputMessage="1" showErrorMessage="1">
          <x14:formula1>
            <xm:f>'POLITICAS Y DIMENSIONES'!$A$40:$A$47</xm:f>
          </x14:formula1>
          <xm:sqref>C5:C33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1" sqref="B1:C3"/>
    </sheetView>
  </sheetViews>
  <sheetFormatPr baseColWidth="10" defaultRowHeight="15" x14ac:dyDescent="0.25"/>
  <cols>
    <col min="1" max="1" width="30.5703125" customWidth="1"/>
    <col min="2" max="2" width="19.140625" customWidth="1"/>
    <col min="3" max="3" width="25.28515625" customWidth="1"/>
  </cols>
  <sheetData>
    <row r="1" spans="1:4" ht="36" customHeight="1" x14ac:dyDescent="0.25">
      <c r="A1" s="619"/>
      <c r="B1" s="622" t="s">
        <v>853</v>
      </c>
      <c r="C1" s="622"/>
      <c r="D1" s="287"/>
    </row>
    <row r="2" spans="1:4" ht="34.5" customHeight="1" x14ac:dyDescent="0.25">
      <c r="A2" s="619"/>
      <c r="B2" s="622"/>
      <c r="C2" s="622"/>
      <c r="D2" s="287"/>
    </row>
    <row r="3" spans="1:4" ht="15" customHeight="1" x14ac:dyDescent="0.25">
      <c r="A3" s="619"/>
      <c r="B3" s="622"/>
      <c r="C3" s="622"/>
      <c r="D3" s="287"/>
    </row>
    <row r="4" spans="1:4" ht="30" x14ac:dyDescent="0.25">
      <c r="A4" s="408" t="s">
        <v>75</v>
      </c>
      <c r="B4" s="409" t="s">
        <v>860</v>
      </c>
      <c r="C4" s="409" t="s">
        <v>861</v>
      </c>
    </row>
    <row r="5" spans="1:4" ht="85.5" x14ac:dyDescent="0.25">
      <c r="A5" s="410" t="s">
        <v>854</v>
      </c>
      <c r="B5" s="410"/>
      <c r="C5" s="411"/>
    </row>
    <row r="6" spans="1:4" ht="72" x14ac:dyDescent="0.25">
      <c r="A6" s="44" t="s">
        <v>855</v>
      </c>
      <c r="B6" s="410"/>
      <c r="C6" s="411"/>
    </row>
    <row r="7" spans="1:4" ht="42.75" x14ac:dyDescent="0.25">
      <c r="A7" s="410" t="s">
        <v>856</v>
      </c>
      <c r="B7" s="410"/>
      <c r="C7" s="411"/>
    </row>
    <row r="8" spans="1:4" ht="45" x14ac:dyDescent="0.25">
      <c r="A8" s="412" t="s">
        <v>857</v>
      </c>
      <c r="B8" s="410"/>
      <c r="C8" s="411"/>
    </row>
    <row r="9" spans="1:4" ht="57" x14ac:dyDescent="0.25">
      <c r="A9" s="410" t="s">
        <v>858</v>
      </c>
      <c r="B9" s="410"/>
      <c r="C9" s="411"/>
    </row>
    <row r="10" spans="1:4" ht="99.75" x14ac:dyDescent="0.25">
      <c r="A10" s="410" t="s">
        <v>859</v>
      </c>
      <c r="B10" s="410"/>
      <c r="C10" s="411"/>
    </row>
  </sheetData>
  <mergeCells count="2">
    <mergeCell ref="A1:A3"/>
    <mergeCell ref="B1:C3"/>
  </mergeCells>
  <pageMargins left="0.7" right="0.7" top="0.75" bottom="0.75" header="0.3" footer="0.3"/>
  <pageSetup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19"/>
  <sheetViews>
    <sheetView view="pageBreakPreview" zoomScale="89" zoomScaleNormal="110" zoomScaleSheetLayoutView="89" workbookViewId="0">
      <pane ySplit="8" topLeftCell="A16" activePane="bottomLeft" state="frozen"/>
      <selection pane="bottomLeft" activeCell="K20" sqref="K20"/>
    </sheetView>
  </sheetViews>
  <sheetFormatPr baseColWidth="10" defaultRowHeight="12.75" x14ac:dyDescent="0.2"/>
  <cols>
    <col min="1" max="1" width="4.85546875" style="324" customWidth="1"/>
    <col min="2" max="2" width="24.85546875" style="324" customWidth="1"/>
    <col min="3" max="3" width="47.7109375" style="324" customWidth="1"/>
    <col min="4" max="4" width="18.140625" style="324" customWidth="1"/>
    <col min="5" max="5" width="4.85546875" style="324" customWidth="1"/>
    <col min="6" max="6" width="4.7109375" style="324" customWidth="1"/>
    <col min="7" max="7" width="5.42578125" style="324" customWidth="1"/>
    <col min="8" max="8" width="6" style="324" customWidth="1"/>
    <col min="9" max="9" width="4.85546875" style="324" customWidth="1"/>
    <col min="10" max="10" width="4.7109375" style="324" customWidth="1"/>
    <col min="11" max="11" width="4.5703125" style="324" customWidth="1"/>
    <col min="12" max="12" width="5.140625" style="324" customWidth="1"/>
    <col min="13" max="20" width="4.5703125" style="324" customWidth="1"/>
    <col min="21" max="27" width="4.42578125" style="324" customWidth="1"/>
    <col min="28" max="28" width="5.5703125" style="324" customWidth="1"/>
    <col min="29" max="37" width="11.42578125" style="323"/>
    <col min="38" max="256" width="11.42578125" style="324"/>
    <col min="257" max="257" width="4.85546875" style="324" customWidth="1"/>
    <col min="258" max="258" width="24.85546875" style="324" customWidth="1"/>
    <col min="259" max="259" width="47.7109375" style="324" customWidth="1"/>
    <col min="260" max="260" width="18.140625" style="324" customWidth="1"/>
    <col min="261" max="261" width="4.85546875" style="324" customWidth="1"/>
    <col min="262" max="262" width="4.7109375" style="324" customWidth="1"/>
    <col min="263" max="263" width="5.42578125" style="324" customWidth="1"/>
    <col min="264" max="264" width="6" style="324" customWidth="1"/>
    <col min="265" max="265" width="4.85546875" style="324" customWidth="1"/>
    <col min="266" max="266" width="4.7109375" style="324" customWidth="1"/>
    <col min="267" max="267" width="4.5703125" style="324" customWidth="1"/>
    <col min="268" max="268" width="5.140625" style="324" customWidth="1"/>
    <col min="269" max="276" width="4.5703125" style="324" customWidth="1"/>
    <col min="277" max="283" width="4.42578125" style="324" customWidth="1"/>
    <col min="284" max="284" width="5.5703125" style="324" customWidth="1"/>
    <col min="285" max="512" width="11.42578125" style="324"/>
    <col min="513" max="513" width="4.85546875" style="324" customWidth="1"/>
    <col min="514" max="514" width="24.85546875" style="324" customWidth="1"/>
    <col min="515" max="515" width="47.7109375" style="324" customWidth="1"/>
    <col min="516" max="516" width="18.140625" style="324" customWidth="1"/>
    <col min="517" max="517" width="4.85546875" style="324" customWidth="1"/>
    <col min="518" max="518" width="4.7109375" style="324" customWidth="1"/>
    <col min="519" max="519" width="5.42578125" style="324" customWidth="1"/>
    <col min="520" max="520" width="6" style="324" customWidth="1"/>
    <col min="521" max="521" width="4.85546875" style="324" customWidth="1"/>
    <col min="522" max="522" width="4.7109375" style="324" customWidth="1"/>
    <col min="523" max="523" width="4.5703125" style="324" customWidth="1"/>
    <col min="524" max="524" width="5.140625" style="324" customWidth="1"/>
    <col min="525" max="532" width="4.5703125" style="324" customWidth="1"/>
    <col min="533" max="539" width="4.42578125" style="324" customWidth="1"/>
    <col min="540" max="540" width="5.5703125" style="324" customWidth="1"/>
    <col min="541" max="768" width="11.42578125" style="324"/>
    <col min="769" max="769" width="4.85546875" style="324" customWidth="1"/>
    <col min="770" max="770" width="24.85546875" style="324" customWidth="1"/>
    <col min="771" max="771" width="47.7109375" style="324" customWidth="1"/>
    <col min="772" max="772" width="18.140625" style="324" customWidth="1"/>
    <col min="773" max="773" width="4.85546875" style="324" customWidth="1"/>
    <col min="774" max="774" width="4.7109375" style="324" customWidth="1"/>
    <col min="775" max="775" width="5.42578125" style="324" customWidth="1"/>
    <col min="776" max="776" width="6" style="324" customWidth="1"/>
    <col min="777" max="777" width="4.85546875" style="324" customWidth="1"/>
    <col min="778" max="778" width="4.7109375" style="324" customWidth="1"/>
    <col min="779" max="779" width="4.5703125" style="324" customWidth="1"/>
    <col min="780" max="780" width="5.140625" style="324" customWidth="1"/>
    <col min="781" max="788" width="4.5703125" style="324" customWidth="1"/>
    <col min="789" max="795" width="4.42578125" style="324" customWidth="1"/>
    <col min="796" max="796" width="5.5703125" style="324" customWidth="1"/>
    <col min="797" max="1024" width="11.42578125" style="324"/>
    <col min="1025" max="1025" width="4.85546875" style="324" customWidth="1"/>
    <col min="1026" max="1026" width="24.85546875" style="324" customWidth="1"/>
    <col min="1027" max="1027" width="47.7109375" style="324" customWidth="1"/>
    <col min="1028" max="1028" width="18.140625" style="324" customWidth="1"/>
    <col min="1029" max="1029" width="4.85546875" style="324" customWidth="1"/>
    <col min="1030" max="1030" width="4.7109375" style="324" customWidth="1"/>
    <col min="1031" max="1031" width="5.42578125" style="324" customWidth="1"/>
    <col min="1032" max="1032" width="6" style="324" customWidth="1"/>
    <col min="1033" max="1033" width="4.85546875" style="324" customWidth="1"/>
    <col min="1034" max="1034" width="4.7109375" style="324" customWidth="1"/>
    <col min="1035" max="1035" width="4.5703125" style="324" customWidth="1"/>
    <col min="1036" max="1036" width="5.140625" style="324" customWidth="1"/>
    <col min="1037" max="1044" width="4.5703125" style="324" customWidth="1"/>
    <col min="1045" max="1051" width="4.42578125" style="324" customWidth="1"/>
    <col min="1052" max="1052" width="5.5703125" style="324" customWidth="1"/>
    <col min="1053" max="1280" width="11.42578125" style="324"/>
    <col min="1281" max="1281" width="4.85546875" style="324" customWidth="1"/>
    <col min="1282" max="1282" width="24.85546875" style="324" customWidth="1"/>
    <col min="1283" max="1283" width="47.7109375" style="324" customWidth="1"/>
    <col min="1284" max="1284" width="18.140625" style="324" customWidth="1"/>
    <col min="1285" max="1285" width="4.85546875" style="324" customWidth="1"/>
    <col min="1286" max="1286" width="4.7109375" style="324" customWidth="1"/>
    <col min="1287" max="1287" width="5.42578125" style="324" customWidth="1"/>
    <col min="1288" max="1288" width="6" style="324" customWidth="1"/>
    <col min="1289" max="1289" width="4.85546875" style="324" customWidth="1"/>
    <col min="1290" max="1290" width="4.7109375" style="324" customWidth="1"/>
    <col min="1291" max="1291" width="4.5703125" style="324" customWidth="1"/>
    <col min="1292" max="1292" width="5.140625" style="324" customWidth="1"/>
    <col min="1293" max="1300" width="4.5703125" style="324" customWidth="1"/>
    <col min="1301" max="1307" width="4.42578125" style="324" customWidth="1"/>
    <col min="1308" max="1308" width="5.5703125" style="324" customWidth="1"/>
    <col min="1309" max="1536" width="11.42578125" style="324"/>
    <col min="1537" max="1537" width="4.85546875" style="324" customWidth="1"/>
    <col min="1538" max="1538" width="24.85546875" style="324" customWidth="1"/>
    <col min="1539" max="1539" width="47.7109375" style="324" customWidth="1"/>
    <col min="1540" max="1540" width="18.140625" style="324" customWidth="1"/>
    <col min="1541" max="1541" width="4.85546875" style="324" customWidth="1"/>
    <col min="1542" max="1542" width="4.7109375" style="324" customWidth="1"/>
    <col min="1543" max="1543" width="5.42578125" style="324" customWidth="1"/>
    <col min="1544" max="1544" width="6" style="324" customWidth="1"/>
    <col min="1545" max="1545" width="4.85546875" style="324" customWidth="1"/>
    <col min="1546" max="1546" width="4.7109375" style="324" customWidth="1"/>
    <col min="1547" max="1547" width="4.5703125" style="324" customWidth="1"/>
    <col min="1548" max="1548" width="5.140625" style="324" customWidth="1"/>
    <col min="1549" max="1556" width="4.5703125" style="324" customWidth="1"/>
    <col min="1557" max="1563" width="4.42578125" style="324" customWidth="1"/>
    <col min="1564" max="1564" width="5.5703125" style="324" customWidth="1"/>
    <col min="1565" max="1792" width="11.42578125" style="324"/>
    <col min="1793" max="1793" width="4.85546875" style="324" customWidth="1"/>
    <col min="1794" max="1794" width="24.85546875" style="324" customWidth="1"/>
    <col min="1795" max="1795" width="47.7109375" style="324" customWidth="1"/>
    <col min="1796" max="1796" width="18.140625" style="324" customWidth="1"/>
    <col min="1797" max="1797" width="4.85546875" style="324" customWidth="1"/>
    <col min="1798" max="1798" width="4.7109375" style="324" customWidth="1"/>
    <col min="1799" max="1799" width="5.42578125" style="324" customWidth="1"/>
    <col min="1800" max="1800" width="6" style="324" customWidth="1"/>
    <col min="1801" max="1801" width="4.85546875" style="324" customWidth="1"/>
    <col min="1802" max="1802" width="4.7109375" style="324" customWidth="1"/>
    <col min="1803" max="1803" width="4.5703125" style="324" customWidth="1"/>
    <col min="1804" max="1804" width="5.140625" style="324" customWidth="1"/>
    <col min="1805" max="1812" width="4.5703125" style="324" customWidth="1"/>
    <col min="1813" max="1819" width="4.42578125" style="324" customWidth="1"/>
    <col min="1820" max="1820" width="5.5703125" style="324" customWidth="1"/>
    <col min="1821" max="2048" width="11.42578125" style="324"/>
    <col min="2049" max="2049" width="4.85546875" style="324" customWidth="1"/>
    <col min="2050" max="2050" width="24.85546875" style="324" customWidth="1"/>
    <col min="2051" max="2051" width="47.7109375" style="324" customWidth="1"/>
    <col min="2052" max="2052" width="18.140625" style="324" customWidth="1"/>
    <col min="2053" max="2053" width="4.85546875" style="324" customWidth="1"/>
    <col min="2054" max="2054" width="4.7109375" style="324" customWidth="1"/>
    <col min="2055" max="2055" width="5.42578125" style="324" customWidth="1"/>
    <col min="2056" max="2056" width="6" style="324" customWidth="1"/>
    <col min="2057" max="2057" width="4.85546875" style="324" customWidth="1"/>
    <col min="2058" max="2058" width="4.7109375" style="324" customWidth="1"/>
    <col min="2059" max="2059" width="4.5703125" style="324" customWidth="1"/>
    <col min="2060" max="2060" width="5.140625" style="324" customWidth="1"/>
    <col min="2061" max="2068" width="4.5703125" style="324" customWidth="1"/>
    <col min="2069" max="2075" width="4.42578125" style="324" customWidth="1"/>
    <col min="2076" max="2076" width="5.5703125" style="324" customWidth="1"/>
    <col min="2077" max="2304" width="11.42578125" style="324"/>
    <col min="2305" max="2305" width="4.85546875" style="324" customWidth="1"/>
    <col min="2306" max="2306" width="24.85546875" style="324" customWidth="1"/>
    <col min="2307" max="2307" width="47.7109375" style="324" customWidth="1"/>
    <col min="2308" max="2308" width="18.140625" style="324" customWidth="1"/>
    <col min="2309" max="2309" width="4.85546875" style="324" customWidth="1"/>
    <col min="2310" max="2310" width="4.7109375" style="324" customWidth="1"/>
    <col min="2311" max="2311" width="5.42578125" style="324" customWidth="1"/>
    <col min="2312" max="2312" width="6" style="324" customWidth="1"/>
    <col min="2313" max="2313" width="4.85546875" style="324" customWidth="1"/>
    <col min="2314" max="2314" width="4.7109375" style="324" customWidth="1"/>
    <col min="2315" max="2315" width="4.5703125" style="324" customWidth="1"/>
    <col min="2316" max="2316" width="5.140625" style="324" customWidth="1"/>
    <col min="2317" max="2324" width="4.5703125" style="324" customWidth="1"/>
    <col min="2325" max="2331" width="4.42578125" style="324" customWidth="1"/>
    <col min="2332" max="2332" width="5.5703125" style="324" customWidth="1"/>
    <col min="2333" max="2560" width="11.42578125" style="324"/>
    <col min="2561" max="2561" width="4.85546875" style="324" customWidth="1"/>
    <col min="2562" max="2562" width="24.85546875" style="324" customWidth="1"/>
    <col min="2563" max="2563" width="47.7109375" style="324" customWidth="1"/>
    <col min="2564" max="2564" width="18.140625" style="324" customWidth="1"/>
    <col min="2565" max="2565" width="4.85546875" style="324" customWidth="1"/>
    <col min="2566" max="2566" width="4.7109375" style="324" customWidth="1"/>
    <col min="2567" max="2567" width="5.42578125" style="324" customWidth="1"/>
    <col min="2568" max="2568" width="6" style="324" customWidth="1"/>
    <col min="2569" max="2569" width="4.85546875" style="324" customWidth="1"/>
    <col min="2570" max="2570" width="4.7109375" style="324" customWidth="1"/>
    <col min="2571" max="2571" width="4.5703125" style="324" customWidth="1"/>
    <col min="2572" max="2572" width="5.140625" style="324" customWidth="1"/>
    <col min="2573" max="2580" width="4.5703125" style="324" customWidth="1"/>
    <col min="2581" max="2587" width="4.42578125" style="324" customWidth="1"/>
    <col min="2588" max="2588" width="5.5703125" style="324" customWidth="1"/>
    <col min="2589" max="2816" width="11.42578125" style="324"/>
    <col min="2817" max="2817" width="4.85546875" style="324" customWidth="1"/>
    <col min="2818" max="2818" width="24.85546875" style="324" customWidth="1"/>
    <col min="2819" max="2819" width="47.7109375" style="324" customWidth="1"/>
    <col min="2820" max="2820" width="18.140625" style="324" customWidth="1"/>
    <col min="2821" max="2821" width="4.85546875" style="324" customWidth="1"/>
    <col min="2822" max="2822" width="4.7109375" style="324" customWidth="1"/>
    <col min="2823" max="2823" width="5.42578125" style="324" customWidth="1"/>
    <col min="2824" max="2824" width="6" style="324" customWidth="1"/>
    <col min="2825" max="2825" width="4.85546875" style="324" customWidth="1"/>
    <col min="2826" max="2826" width="4.7109375" style="324" customWidth="1"/>
    <col min="2827" max="2827" width="4.5703125" style="324" customWidth="1"/>
    <col min="2828" max="2828" width="5.140625" style="324" customWidth="1"/>
    <col min="2829" max="2836" width="4.5703125" style="324" customWidth="1"/>
    <col min="2837" max="2843" width="4.42578125" style="324" customWidth="1"/>
    <col min="2844" max="2844" width="5.5703125" style="324" customWidth="1"/>
    <col min="2845" max="3072" width="11.42578125" style="324"/>
    <col min="3073" max="3073" width="4.85546875" style="324" customWidth="1"/>
    <col min="3074" max="3074" width="24.85546875" style="324" customWidth="1"/>
    <col min="3075" max="3075" width="47.7109375" style="324" customWidth="1"/>
    <col min="3076" max="3076" width="18.140625" style="324" customWidth="1"/>
    <col min="3077" max="3077" width="4.85546875" style="324" customWidth="1"/>
    <col min="3078" max="3078" width="4.7109375" style="324" customWidth="1"/>
    <col min="3079" max="3079" width="5.42578125" style="324" customWidth="1"/>
    <col min="3080" max="3080" width="6" style="324" customWidth="1"/>
    <col min="3081" max="3081" width="4.85546875" style="324" customWidth="1"/>
    <col min="3082" max="3082" width="4.7109375" style="324" customWidth="1"/>
    <col min="3083" max="3083" width="4.5703125" style="324" customWidth="1"/>
    <col min="3084" max="3084" width="5.140625" style="324" customWidth="1"/>
    <col min="3085" max="3092" width="4.5703125" style="324" customWidth="1"/>
    <col min="3093" max="3099" width="4.42578125" style="324" customWidth="1"/>
    <col min="3100" max="3100" width="5.5703125" style="324" customWidth="1"/>
    <col min="3101" max="3328" width="11.42578125" style="324"/>
    <col min="3329" max="3329" width="4.85546875" style="324" customWidth="1"/>
    <col min="3330" max="3330" width="24.85546875" style="324" customWidth="1"/>
    <col min="3331" max="3331" width="47.7109375" style="324" customWidth="1"/>
    <col min="3332" max="3332" width="18.140625" style="324" customWidth="1"/>
    <col min="3333" max="3333" width="4.85546875" style="324" customWidth="1"/>
    <col min="3334" max="3334" width="4.7109375" style="324" customWidth="1"/>
    <col min="3335" max="3335" width="5.42578125" style="324" customWidth="1"/>
    <col min="3336" max="3336" width="6" style="324" customWidth="1"/>
    <col min="3337" max="3337" width="4.85546875" style="324" customWidth="1"/>
    <col min="3338" max="3338" width="4.7109375" style="324" customWidth="1"/>
    <col min="3339" max="3339" width="4.5703125" style="324" customWidth="1"/>
    <col min="3340" max="3340" width="5.140625" style="324" customWidth="1"/>
    <col min="3341" max="3348" width="4.5703125" style="324" customWidth="1"/>
    <col min="3349" max="3355" width="4.42578125" style="324" customWidth="1"/>
    <col min="3356" max="3356" width="5.5703125" style="324" customWidth="1"/>
    <col min="3357" max="3584" width="11.42578125" style="324"/>
    <col min="3585" max="3585" width="4.85546875" style="324" customWidth="1"/>
    <col min="3586" max="3586" width="24.85546875" style="324" customWidth="1"/>
    <col min="3587" max="3587" width="47.7109375" style="324" customWidth="1"/>
    <col min="3588" max="3588" width="18.140625" style="324" customWidth="1"/>
    <col min="3589" max="3589" width="4.85546875" style="324" customWidth="1"/>
    <col min="3590" max="3590" width="4.7109375" style="324" customWidth="1"/>
    <col min="3591" max="3591" width="5.42578125" style="324" customWidth="1"/>
    <col min="3592" max="3592" width="6" style="324" customWidth="1"/>
    <col min="3593" max="3593" width="4.85546875" style="324" customWidth="1"/>
    <col min="3594" max="3594" width="4.7109375" style="324" customWidth="1"/>
    <col min="3595" max="3595" width="4.5703125" style="324" customWidth="1"/>
    <col min="3596" max="3596" width="5.140625" style="324" customWidth="1"/>
    <col min="3597" max="3604" width="4.5703125" style="324" customWidth="1"/>
    <col min="3605" max="3611" width="4.42578125" style="324" customWidth="1"/>
    <col min="3612" max="3612" width="5.5703125" style="324" customWidth="1"/>
    <col min="3613" max="3840" width="11.42578125" style="324"/>
    <col min="3841" max="3841" width="4.85546875" style="324" customWidth="1"/>
    <col min="3842" max="3842" width="24.85546875" style="324" customWidth="1"/>
    <col min="3843" max="3843" width="47.7109375" style="324" customWidth="1"/>
    <col min="3844" max="3844" width="18.140625" style="324" customWidth="1"/>
    <col min="3845" max="3845" width="4.85546875" style="324" customWidth="1"/>
    <col min="3846" max="3846" width="4.7109375" style="324" customWidth="1"/>
    <col min="3847" max="3847" width="5.42578125" style="324" customWidth="1"/>
    <col min="3848" max="3848" width="6" style="324" customWidth="1"/>
    <col min="3849" max="3849" width="4.85546875" style="324" customWidth="1"/>
    <col min="3850" max="3850" width="4.7109375" style="324" customWidth="1"/>
    <col min="3851" max="3851" width="4.5703125" style="324" customWidth="1"/>
    <col min="3852" max="3852" width="5.140625" style="324" customWidth="1"/>
    <col min="3853" max="3860" width="4.5703125" style="324" customWidth="1"/>
    <col min="3861" max="3867" width="4.42578125" style="324" customWidth="1"/>
    <col min="3868" max="3868" width="5.5703125" style="324" customWidth="1"/>
    <col min="3869" max="4096" width="11.42578125" style="324"/>
    <col min="4097" max="4097" width="4.85546875" style="324" customWidth="1"/>
    <col min="4098" max="4098" width="24.85546875" style="324" customWidth="1"/>
    <col min="4099" max="4099" width="47.7109375" style="324" customWidth="1"/>
    <col min="4100" max="4100" width="18.140625" style="324" customWidth="1"/>
    <col min="4101" max="4101" width="4.85546875" style="324" customWidth="1"/>
    <col min="4102" max="4102" width="4.7109375" style="324" customWidth="1"/>
    <col min="4103" max="4103" width="5.42578125" style="324" customWidth="1"/>
    <col min="4104" max="4104" width="6" style="324" customWidth="1"/>
    <col min="4105" max="4105" width="4.85546875" style="324" customWidth="1"/>
    <col min="4106" max="4106" width="4.7109375" style="324" customWidth="1"/>
    <col min="4107" max="4107" width="4.5703125" style="324" customWidth="1"/>
    <col min="4108" max="4108" width="5.140625" style="324" customWidth="1"/>
    <col min="4109" max="4116" width="4.5703125" style="324" customWidth="1"/>
    <col min="4117" max="4123" width="4.42578125" style="324" customWidth="1"/>
    <col min="4124" max="4124" width="5.5703125" style="324" customWidth="1"/>
    <col min="4125" max="4352" width="11.42578125" style="324"/>
    <col min="4353" max="4353" width="4.85546875" style="324" customWidth="1"/>
    <col min="4354" max="4354" width="24.85546875" style="324" customWidth="1"/>
    <col min="4355" max="4355" width="47.7109375" style="324" customWidth="1"/>
    <col min="4356" max="4356" width="18.140625" style="324" customWidth="1"/>
    <col min="4357" max="4357" width="4.85546875" style="324" customWidth="1"/>
    <col min="4358" max="4358" width="4.7109375" style="324" customWidth="1"/>
    <col min="4359" max="4359" width="5.42578125" style="324" customWidth="1"/>
    <col min="4360" max="4360" width="6" style="324" customWidth="1"/>
    <col min="4361" max="4361" width="4.85546875" style="324" customWidth="1"/>
    <col min="4362" max="4362" width="4.7109375" style="324" customWidth="1"/>
    <col min="4363" max="4363" width="4.5703125" style="324" customWidth="1"/>
    <col min="4364" max="4364" width="5.140625" style="324" customWidth="1"/>
    <col min="4365" max="4372" width="4.5703125" style="324" customWidth="1"/>
    <col min="4373" max="4379" width="4.42578125" style="324" customWidth="1"/>
    <col min="4380" max="4380" width="5.5703125" style="324" customWidth="1"/>
    <col min="4381" max="4608" width="11.42578125" style="324"/>
    <col min="4609" max="4609" width="4.85546875" style="324" customWidth="1"/>
    <col min="4610" max="4610" width="24.85546875" style="324" customWidth="1"/>
    <col min="4611" max="4611" width="47.7109375" style="324" customWidth="1"/>
    <col min="4612" max="4612" width="18.140625" style="324" customWidth="1"/>
    <col min="4613" max="4613" width="4.85546875" style="324" customWidth="1"/>
    <col min="4614" max="4614" width="4.7109375" style="324" customWidth="1"/>
    <col min="4615" max="4615" width="5.42578125" style="324" customWidth="1"/>
    <col min="4616" max="4616" width="6" style="324" customWidth="1"/>
    <col min="4617" max="4617" width="4.85546875" style="324" customWidth="1"/>
    <col min="4618" max="4618" width="4.7109375" style="324" customWidth="1"/>
    <col min="4619" max="4619" width="4.5703125" style="324" customWidth="1"/>
    <col min="4620" max="4620" width="5.140625" style="324" customWidth="1"/>
    <col min="4621" max="4628" width="4.5703125" style="324" customWidth="1"/>
    <col min="4629" max="4635" width="4.42578125" style="324" customWidth="1"/>
    <col min="4636" max="4636" width="5.5703125" style="324" customWidth="1"/>
    <col min="4637" max="4864" width="11.42578125" style="324"/>
    <col min="4865" max="4865" width="4.85546875" style="324" customWidth="1"/>
    <col min="4866" max="4866" width="24.85546875" style="324" customWidth="1"/>
    <col min="4867" max="4867" width="47.7109375" style="324" customWidth="1"/>
    <col min="4868" max="4868" width="18.140625" style="324" customWidth="1"/>
    <col min="4869" max="4869" width="4.85546875" style="324" customWidth="1"/>
    <col min="4870" max="4870" width="4.7109375" style="324" customWidth="1"/>
    <col min="4871" max="4871" width="5.42578125" style="324" customWidth="1"/>
    <col min="4872" max="4872" width="6" style="324" customWidth="1"/>
    <col min="4873" max="4873" width="4.85546875" style="324" customWidth="1"/>
    <col min="4874" max="4874" width="4.7109375" style="324" customWidth="1"/>
    <col min="4875" max="4875" width="4.5703125" style="324" customWidth="1"/>
    <col min="4876" max="4876" width="5.140625" style="324" customWidth="1"/>
    <col min="4877" max="4884" width="4.5703125" style="324" customWidth="1"/>
    <col min="4885" max="4891" width="4.42578125" style="324" customWidth="1"/>
    <col min="4892" max="4892" width="5.5703125" style="324" customWidth="1"/>
    <col min="4893" max="5120" width="11.42578125" style="324"/>
    <col min="5121" max="5121" width="4.85546875" style="324" customWidth="1"/>
    <col min="5122" max="5122" width="24.85546875" style="324" customWidth="1"/>
    <col min="5123" max="5123" width="47.7109375" style="324" customWidth="1"/>
    <col min="5124" max="5124" width="18.140625" style="324" customWidth="1"/>
    <col min="5125" max="5125" width="4.85546875" style="324" customWidth="1"/>
    <col min="5126" max="5126" width="4.7109375" style="324" customWidth="1"/>
    <col min="5127" max="5127" width="5.42578125" style="324" customWidth="1"/>
    <col min="5128" max="5128" width="6" style="324" customWidth="1"/>
    <col min="5129" max="5129" width="4.85546875" style="324" customWidth="1"/>
    <col min="5130" max="5130" width="4.7109375" style="324" customWidth="1"/>
    <col min="5131" max="5131" width="4.5703125" style="324" customWidth="1"/>
    <col min="5132" max="5132" width="5.140625" style="324" customWidth="1"/>
    <col min="5133" max="5140" width="4.5703125" style="324" customWidth="1"/>
    <col min="5141" max="5147" width="4.42578125" style="324" customWidth="1"/>
    <col min="5148" max="5148" width="5.5703125" style="324" customWidth="1"/>
    <col min="5149" max="5376" width="11.42578125" style="324"/>
    <col min="5377" max="5377" width="4.85546875" style="324" customWidth="1"/>
    <col min="5378" max="5378" width="24.85546875" style="324" customWidth="1"/>
    <col min="5379" max="5379" width="47.7109375" style="324" customWidth="1"/>
    <col min="5380" max="5380" width="18.140625" style="324" customWidth="1"/>
    <col min="5381" max="5381" width="4.85546875" style="324" customWidth="1"/>
    <col min="5382" max="5382" width="4.7109375" style="324" customWidth="1"/>
    <col min="5383" max="5383" width="5.42578125" style="324" customWidth="1"/>
    <col min="5384" max="5384" width="6" style="324" customWidth="1"/>
    <col min="5385" max="5385" width="4.85546875" style="324" customWidth="1"/>
    <col min="5386" max="5386" width="4.7109375" style="324" customWidth="1"/>
    <col min="5387" max="5387" width="4.5703125" style="324" customWidth="1"/>
    <col min="5388" max="5388" width="5.140625" style="324" customWidth="1"/>
    <col min="5389" max="5396" width="4.5703125" style="324" customWidth="1"/>
    <col min="5397" max="5403" width="4.42578125" style="324" customWidth="1"/>
    <col min="5404" max="5404" width="5.5703125" style="324" customWidth="1"/>
    <col min="5405" max="5632" width="11.42578125" style="324"/>
    <col min="5633" max="5633" width="4.85546875" style="324" customWidth="1"/>
    <col min="5634" max="5634" width="24.85546875" style="324" customWidth="1"/>
    <col min="5635" max="5635" width="47.7109375" style="324" customWidth="1"/>
    <col min="5636" max="5636" width="18.140625" style="324" customWidth="1"/>
    <col min="5637" max="5637" width="4.85546875" style="324" customWidth="1"/>
    <col min="5638" max="5638" width="4.7109375" style="324" customWidth="1"/>
    <col min="5639" max="5639" width="5.42578125" style="324" customWidth="1"/>
    <col min="5640" max="5640" width="6" style="324" customWidth="1"/>
    <col min="5641" max="5641" width="4.85546875" style="324" customWidth="1"/>
    <col min="5642" max="5642" width="4.7109375" style="324" customWidth="1"/>
    <col min="5643" max="5643" width="4.5703125" style="324" customWidth="1"/>
    <col min="5644" max="5644" width="5.140625" style="324" customWidth="1"/>
    <col min="5645" max="5652" width="4.5703125" style="324" customWidth="1"/>
    <col min="5653" max="5659" width="4.42578125" style="324" customWidth="1"/>
    <col min="5660" max="5660" width="5.5703125" style="324" customWidth="1"/>
    <col min="5661" max="5888" width="11.42578125" style="324"/>
    <col min="5889" max="5889" width="4.85546875" style="324" customWidth="1"/>
    <col min="5890" max="5890" width="24.85546875" style="324" customWidth="1"/>
    <col min="5891" max="5891" width="47.7109375" style="324" customWidth="1"/>
    <col min="5892" max="5892" width="18.140625" style="324" customWidth="1"/>
    <col min="5893" max="5893" width="4.85546875" style="324" customWidth="1"/>
    <col min="5894" max="5894" width="4.7109375" style="324" customWidth="1"/>
    <col min="5895" max="5895" width="5.42578125" style="324" customWidth="1"/>
    <col min="5896" max="5896" width="6" style="324" customWidth="1"/>
    <col min="5897" max="5897" width="4.85546875" style="324" customWidth="1"/>
    <col min="5898" max="5898" width="4.7109375" style="324" customWidth="1"/>
    <col min="5899" max="5899" width="4.5703125" style="324" customWidth="1"/>
    <col min="5900" max="5900" width="5.140625" style="324" customWidth="1"/>
    <col min="5901" max="5908" width="4.5703125" style="324" customWidth="1"/>
    <col min="5909" max="5915" width="4.42578125" style="324" customWidth="1"/>
    <col min="5916" max="5916" width="5.5703125" style="324" customWidth="1"/>
    <col min="5917" max="6144" width="11.42578125" style="324"/>
    <col min="6145" max="6145" width="4.85546875" style="324" customWidth="1"/>
    <col min="6146" max="6146" width="24.85546875" style="324" customWidth="1"/>
    <col min="6147" max="6147" width="47.7109375" style="324" customWidth="1"/>
    <col min="6148" max="6148" width="18.140625" style="324" customWidth="1"/>
    <col min="6149" max="6149" width="4.85546875" style="324" customWidth="1"/>
    <col min="6150" max="6150" width="4.7109375" style="324" customWidth="1"/>
    <col min="6151" max="6151" width="5.42578125" style="324" customWidth="1"/>
    <col min="6152" max="6152" width="6" style="324" customWidth="1"/>
    <col min="6153" max="6153" width="4.85546875" style="324" customWidth="1"/>
    <col min="6154" max="6154" width="4.7109375" style="324" customWidth="1"/>
    <col min="6155" max="6155" width="4.5703125" style="324" customWidth="1"/>
    <col min="6156" max="6156" width="5.140625" style="324" customWidth="1"/>
    <col min="6157" max="6164" width="4.5703125" style="324" customWidth="1"/>
    <col min="6165" max="6171" width="4.42578125" style="324" customWidth="1"/>
    <col min="6172" max="6172" width="5.5703125" style="324" customWidth="1"/>
    <col min="6173" max="6400" width="11.42578125" style="324"/>
    <col min="6401" max="6401" width="4.85546875" style="324" customWidth="1"/>
    <col min="6402" max="6402" width="24.85546875" style="324" customWidth="1"/>
    <col min="6403" max="6403" width="47.7109375" style="324" customWidth="1"/>
    <col min="6404" max="6404" width="18.140625" style="324" customWidth="1"/>
    <col min="6405" max="6405" width="4.85546875" style="324" customWidth="1"/>
    <col min="6406" max="6406" width="4.7109375" style="324" customWidth="1"/>
    <col min="6407" max="6407" width="5.42578125" style="324" customWidth="1"/>
    <col min="6408" max="6408" width="6" style="324" customWidth="1"/>
    <col min="6409" max="6409" width="4.85546875" style="324" customWidth="1"/>
    <col min="6410" max="6410" width="4.7109375" style="324" customWidth="1"/>
    <col min="6411" max="6411" width="4.5703125" style="324" customWidth="1"/>
    <col min="6412" max="6412" width="5.140625" style="324" customWidth="1"/>
    <col min="6413" max="6420" width="4.5703125" style="324" customWidth="1"/>
    <col min="6421" max="6427" width="4.42578125" style="324" customWidth="1"/>
    <col min="6428" max="6428" width="5.5703125" style="324" customWidth="1"/>
    <col min="6429" max="6656" width="11.42578125" style="324"/>
    <col min="6657" max="6657" width="4.85546875" style="324" customWidth="1"/>
    <col min="6658" max="6658" width="24.85546875" style="324" customWidth="1"/>
    <col min="6659" max="6659" width="47.7109375" style="324" customWidth="1"/>
    <col min="6660" max="6660" width="18.140625" style="324" customWidth="1"/>
    <col min="6661" max="6661" width="4.85546875" style="324" customWidth="1"/>
    <col min="6662" max="6662" width="4.7109375" style="324" customWidth="1"/>
    <col min="6663" max="6663" width="5.42578125" style="324" customWidth="1"/>
    <col min="6664" max="6664" width="6" style="324" customWidth="1"/>
    <col min="6665" max="6665" width="4.85546875" style="324" customWidth="1"/>
    <col min="6666" max="6666" width="4.7109375" style="324" customWidth="1"/>
    <col min="6667" max="6667" width="4.5703125" style="324" customWidth="1"/>
    <col min="6668" max="6668" width="5.140625" style="324" customWidth="1"/>
    <col min="6669" max="6676" width="4.5703125" style="324" customWidth="1"/>
    <col min="6677" max="6683" width="4.42578125" style="324" customWidth="1"/>
    <col min="6684" max="6684" width="5.5703125" style="324" customWidth="1"/>
    <col min="6685" max="6912" width="11.42578125" style="324"/>
    <col min="6913" max="6913" width="4.85546875" style="324" customWidth="1"/>
    <col min="6914" max="6914" width="24.85546875" style="324" customWidth="1"/>
    <col min="6915" max="6915" width="47.7109375" style="324" customWidth="1"/>
    <col min="6916" max="6916" width="18.140625" style="324" customWidth="1"/>
    <col min="6917" max="6917" width="4.85546875" style="324" customWidth="1"/>
    <col min="6918" max="6918" width="4.7109375" style="324" customWidth="1"/>
    <col min="6919" max="6919" width="5.42578125" style="324" customWidth="1"/>
    <col min="6920" max="6920" width="6" style="324" customWidth="1"/>
    <col min="6921" max="6921" width="4.85546875" style="324" customWidth="1"/>
    <col min="6922" max="6922" width="4.7109375" style="324" customWidth="1"/>
    <col min="6923" max="6923" width="4.5703125" style="324" customWidth="1"/>
    <col min="6924" max="6924" width="5.140625" style="324" customWidth="1"/>
    <col min="6925" max="6932" width="4.5703125" style="324" customWidth="1"/>
    <col min="6933" max="6939" width="4.42578125" style="324" customWidth="1"/>
    <col min="6940" max="6940" width="5.5703125" style="324" customWidth="1"/>
    <col min="6941" max="7168" width="11.42578125" style="324"/>
    <col min="7169" max="7169" width="4.85546875" style="324" customWidth="1"/>
    <col min="7170" max="7170" width="24.85546875" style="324" customWidth="1"/>
    <col min="7171" max="7171" width="47.7109375" style="324" customWidth="1"/>
    <col min="7172" max="7172" width="18.140625" style="324" customWidth="1"/>
    <col min="7173" max="7173" width="4.85546875" style="324" customWidth="1"/>
    <col min="7174" max="7174" width="4.7109375" style="324" customWidth="1"/>
    <col min="7175" max="7175" width="5.42578125" style="324" customWidth="1"/>
    <col min="7176" max="7176" width="6" style="324" customWidth="1"/>
    <col min="7177" max="7177" width="4.85546875" style="324" customWidth="1"/>
    <col min="7178" max="7178" width="4.7109375" style="324" customWidth="1"/>
    <col min="7179" max="7179" width="4.5703125" style="324" customWidth="1"/>
    <col min="7180" max="7180" width="5.140625" style="324" customWidth="1"/>
    <col min="7181" max="7188" width="4.5703125" style="324" customWidth="1"/>
    <col min="7189" max="7195" width="4.42578125" style="324" customWidth="1"/>
    <col min="7196" max="7196" width="5.5703125" style="324" customWidth="1"/>
    <col min="7197" max="7424" width="11.42578125" style="324"/>
    <col min="7425" max="7425" width="4.85546875" style="324" customWidth="1"/>
    <col min="7426" max="7426" width="24.85546875" style="324" customWidth="1"/>
    <col min="7427" max="7427" width="47.7109375" style="324" customWidth="1"/>
    <col min="7428" max="7428" width="18.140625" style="324" customWidth="1"/>
    <col min="7429" max="7429" width="4.85546875" style="324" customWidth="1"/>
    <col min="7430" max="7430" width="4.7109375" style="324" customWidth="1"/>
    <col min="7431" max="7431" width="5.42578125" style="324" customWidth="1"/>
    <col min="7432" max="7432" width="6" style="324" customWidth="1"/>
    <col min="7433" max="7433" width="4.85546875" style="324" customWidth="1"/>
    <col min="7434" max="7434" width="4.7109375" style="324" customWidth="1"/>
    <col min="7435" max="7435" width="4.5703125" style="324" customWidth="1"/>
    <col min="7436" max="7436" width="5.140625" style="324" customWidth="1"/>
    <col min="7437" max="7444" width="4.5703125" style="324" customWidth="1"/>
    <col min="7445" max="7451" width="4.42578125" style="324" customWidth="1"/>
    <col min="7452" max="7452" width="5.5703125" style="324" customWidth="1"/>
    <col min="7453" max="7680" width="11.42578125" style="324"/>
    <col min="7681" max="7681" width="4.85546875" style="324" customWidth="1"/>
    <col min="7682" max="7682" width="24.85546875" style="324" customWidth="1"/>
    <col min="7683" max="7683" width="47.7109375" style="324" customWidth="1"/>
    <col min="7684" max="7684" width="18.140625" style="324" customWidth="1"/>
    <col min="7685" max="7685" width="4.85546875" style="324" customWidth="1"/>
    <col min="7686" max="7686" width="4.7109375" style="324" customWidth="1"/>
    <col min="7687" max="7687" width="5.42578125" style="324" customWidth="1"/>
    <col min="7688" max="7688" width="6" style="324" customWidth="1"/>
    <col min="7689" max="7689" width="4.85546875" style="324" customWidth="1"/>
    <col min="7690" max="7690" width="4.7109375" style="324" customWidth="1"/>
    <col min="7691" max="7691" width="4.5703125" style="324" customWidth="1"/>
    <col min="7692" max="7692" width="5.140625" style="324" customWidth="1"/>
    <col min="7693" max="7700" width="4.5703125" style="324" customWidth="1"/>
    <col min="7701" max="7707" width="4.42578125" style="324" customWidth="1"/>
    <col min="7708" max="7708" width="5.5703125" style="324" customWidth="1"/>
    <col min="7709" max="7936" width="11.42578125" style="324"/>
    <col min="7937" max="7937" width="4.85546875" style="324" customWidth="1"/>
    <col min="7938" max="7938" width="24.85546875" style="324" customWidth="1"/>
    <col min="7939" max="7939" width="47.7109375" style="324" customWidth="1"/>
    <col min="7940" max="7940" width="18.140625" style="324" customWidth="1"/>
    <col min="7941" max="7941" width="4.85546875" style="324" customWidth="1"/>
    <col min="7942" max="7942" width="4.7109375" style="324" customWidth="1"/>
    <col min="7943" max="7943" width="5.42578125" style="324" customWidth="1"/>
    <col min="7944" max="7944" width="6" style="324" customWidth="1"/>
    <col min="7945" max="7945" width="4.85546875" style="324" customWidth="1"/>
    <col min="7946" max="7946" width="4.7109375" style="324" customWidth="1"/>
    <col min="7947" max="7947" width="4.5703125" style="324" customWidth="1"/>
    <col min="7948" max="7948" width="5.140625" style="324" customWidth="1"/>
    <col min="7949" max="7956" width="4.5703125" style="324" customWidth="1"/>
    <col min="7957" max="7963" width="4.42578125" style="324" customWidth="1"/>
    <col min="7964" max="7964" width="5.5703125" style="324" customWidth="1"/>
    <col min="7965" max="8192" width="11.42578125" style="324"/>
    <col min="8193" max="8193" width="4.85546875" style="324" customWidth="1"/>
    <col min="8194" max="8194" width="24.85546875" style="324" customWidth="1"/>
    <col min="8195" max="8195" width="47.7109375" style="324" customWidth="1"/>
    <col min="8196" max="8196" width="18.140625" style="324" customWidth="1"/>
    <col min="8197" max="8197" width="4.85546875" style="324" customWidth="1"/>
    <col min="8198" max="8198" width="4.7109375" style="324" customWidth="1"/>
    <col min="8199" max="8199" width="5.42578125" style="324" customWidth="1"/>
    <col min="8200" max="8200" width="6" style="324" customWidth="1"/>
    <col min="8201" max="8201" width="4.85546875" style="324" customWidth="1"/>
    <col min="8202" max="8202" width="4.7109375" style="324" customWidth="1"/>
    <col min="8203" max="8203" width="4.5703125" style="324" customWidth="1"/>
    <col min="8204" max="8204" width="5.140625" style="324" customWidth="1"/>
    <col min="8205" max="8212" width="4.5703125" style="324" customWidth="1"/>
    <col min="8213" max="8219" width="4.42578125" style="324" customWidth="1"/>
    <col min="8220" max="8220" width="5.5703125" style="324" customWidth="1"/>
    <col min="8221" max="8448" width="11.42578125" style="324"/>
    <col min="8449" max="8449" width="4.85546875" style="324" customWidth="1"/>
    <col min="8450" max="8450" width="24.85546875" style="324" customWidth="1"/>
    <col min="8451" max="8451" width="47.7109375" style="324" customWidth="1"/>
    <col min="8452" max="8452" width="18.140625" style="324" customWidth="1"/>
    <col min="8453" max="8453" width="4.85546875" style="324" customWidth="1"/>
    <col min="8454" max="8454" width="4.7109375" style="324" customWidth="1"/>
    <col min="8455" max="8455" width="5.42578125" style="324" customWidth="1"/>
    <col min="8456" max="8456" width="6" style="324" customWidth="1"/>
    <col min="8457" max="8457" width="4.85546875" style="324" customWidth="1"/>
    <col min="8458" max="8458" width="4.7109375" style="324" customWidth="1"/>
    <col min="8459" max="8459" width="4.5703125" style="324" customWidth="1"/>
    <col min="8460" max="8460" width="5.140625" style="324" customWidth="1"/>
    <col min="8461" max="8468" width="4.5703125" style="324" customWidth="1"/>
    <col min="8469" max="8475" width="4.42578125" style="324" customWidth="1"/>
    <col min="8476" max="8476" width="5.5703125" style="324" customWidth="1"/>
    <col min="8477" max="8704" width="11.42578125" style="324"/>
    <col min="8705" max="8705" width="4.85546875" style="324" customWidth="1"/>
    <col min="8706" max="8706" width="24.85546875" style="324" customWidth="1"/>
    <col min="8707" max="8707" width="47.7109375" style="324" customWidth="1"/>
    <col min="8708" max="8708" width="18.140625" style="324" customWidth="1"/>
    <col min="8709" max="8709" width="4.85546875" style="324" customWidth="1"/>
    <col min="8710" max="8710" width="4.7109375" style="324" customWidth="1"/>
    <col min="8711" max="8711" width="5.42578125" style="324" customWidth="1"/>
    <col min="8712" max="8712" width="6" style="324" customWidth="1"/>
    <col min="8713" max="8713" width="4.85546875" style="324" customWidth="1"/>
    <col min="8714" max="8714" width="4.7109375" style="324" customWidth="1"/>
    <col min="8715" max="8715" width="4.5703125" style="324" customWidth="1"/>
    <col min="8716" max="8716" width="5.140625" style="324" customWidth="1"/>
    <col min="8717" max="8724" width="4.5703125" style="324" customWidth="1"/>
    <col min="8725" max="8731" width="4.42578125" style="324" customWidth="1"/>
    <col min="8732" max="8732" width="5.5703125" style="324" customWidth="1"/>
    <col min="8733" max="8960" width="11.42578125" style="324"/>
    <col min="8961" max="8961" width="4.85546875" style="324" customWidth="1"/>
    <col min="8962" max="8962" width="24.85546875" style="324" customWidth="1"/>
    <col min="8963" max="8963" width="47.7109375" style="324" customWidth="1"/>
    <col min="8964" max="8964" width="18.140625" style="324" customWidth="1"/>
    <col min="8965" max="8965" width="4.85546875" style="324" customWidth="1"/>
    <col min="8966" max="8966" width="4.7109375" style="324" customWidth="1"/>
    <col min="8967" max="8967" width="5.42578125" style="324" customWidth="1"/>
    <col min="8968" max="8968" width="6" style="324" customWidth="1"/>
    <col min="8969" max="8969" width="4.85546875" style="324" customWidth="1"/>
    <col min="8970" max="8970" width="4.7109375" style="324" customWidth="1"/>
    <col min="8971" max="8971" width="4.5703125" style="324" customWidth="1"/>
    <col min="8972" max="8972" width="5.140625" style="324" customWidth="1"/>
    <col min="8973" max="8980" width="4.5703125" style="324" customWidth="1"/>
    <col min="8981" max="8987" width="4.42578125" style="324" customWidth="1"/>
    <col min="8988" max="8988" width="5.5703125" style="324" customWidth="1"/>
    <col min="8989" max="9216" width="11.42578125" style="324"/>
    <col min="9217" max="9217" width="4.85546875" style="324" customWidth="1"/>
    <col min="9218" max="9218" width="24.85546875" style="324" customWidth="1"/>
    <col min="9219" max="9219" width="47.7109375" style="324" customWidth="1"/>
    <col min="9220" max="9220" width="18.140625" style="324" customWidth="1"/>
    <col min="9221" max="9221" width="4.85546875" style="324" customWidth="1"/>
    <col min="9222" max="9222" width="4.7109375" style="324" customWidth="1"/>
    <col min="9223" max="9223" width="5.42578125" style="324" customWidth="1"/>
    <col min="9224" max="9224" width="6" style="324" customWidth="1"/>
    <col min="9225" max="9225" width="4.85546875" style="324" customWidth="1"/>
    <col min="9226" max="9226" width="4.7109375" style="324" customWidth="1"/>
    <col min="9227" max="9227" width="4.5703125" style="324" customWidth="1"/>
    <col min="9228" max="9228" width="5.140625" style="324" customWidth="1"/>
    <col min="9229" max="9236" width="4.5703125" style="324" customWidth="1"/>
    <col min="9237" max="9243" width="4.42578125" style="324" customWidth="1"/>
    <col min="9244" max="9244" width="5.5703125" style="324" customWidth="1"/>
    <col min="9245" max="9472" width="11.42578125" style="324"/>
    <col min="9473" max="9473" width="4.85546875" style="324" customWidth="1"/>
    <col min="9474" max="9474" width="24.85546875" style="324" customWidth="1"/>
    <col min="9475" max="9475" width="47.7109375" style="324" customWidth="1"/>
    <col min="9476" max="9476" width="18.140625" style="324" customWidth="1"/>
    <col min="9477" max="9477" width="4.85546875" style="324" customWidth="1"/>
    <col min="9478" max="9478" width="4.7109375" style="324" customWidth="1"/>
    <col min="9479" max="9479" width="5.42578125" style="324" customWidth="1"/>
    <col min="9480" max="9480" width="6" style="324" customWidth="1"/>
    <col min="9481" max="9481" width="4.85546875" style="324" customWidth="1"/>
    <col min="9482" max="9482" width="4.7109375" style="324" customWidth="1"/>
    <col min="9483" max="9483" width="4.5703125" style="324" customWidth="1"/>
    <col min="9484" max="9484" width="5.140625" style="324" customWidth="1"/>
    <col min="9485" max="9492" width="4.5703125" style="324" customWidth="1"/>
    <col min="9493" max="9499" width="4.42578125" style="324" customWidth="1"/>
    <col min="9500" max="9500" width="5.5703125" style="324" customWidth="1"/>
    <col min="9501" max="9728" width="11.42578125" style="324"/>
    <col min="9729" max="9729" width="4.85546875" style="324" customWidth="1"/>
    <col min="9730" max="9730" width="24.85546875" style="324" customWidth="1"/>
    <col min="9731" max="9731" width="47.7109375" style="324" customWidth="1"/>
    <col min="9732" max="9732" width="18.140625" style="324" customWidth="1"/>
    <col min="9733" max="9733" width="4.85546875" style="324" customWidth="1"/>
    <col min="9734" max="9734" width="4.7109375" style="324" customWidth="1"/>
    <col min="9735" max="9735" width="5.42578125" style="324" customWidth="1"/>
    <col min="9736" max="9736" width="6" style="324" customWidth="1"/>
    <col min="9737" max="9737" width="4.85546875" style="324" customWidth="1"/>
    <col min="9738" max="9738" width="4.7109375" style="324" customWidth="1"/>
    <col min="9739" max="9739" width="4.5703125" style="324" customWidth="1"/>
    <col min="9740" max="9740" width="5.140625" style="324" customWidth="1"/>
    <col min="9741" max="9748" width="4.5703125" style="324" customWidth="1"/>
    <col min="9749" max="9755" width="4.42578125" style="324" customWidth="1"/>
    <col min="9756" max="9756" width="5.5703125" style="324" customWidth="1"/>
    <col min="9757" max="9984" width="11.42578125" style="324"/>
    <col min="9985" max="9985" width="4.85546875" style="324" customWidth="1"/>
    <col min="9986" max="9986" width="24.85546875" style="324" customWidth="1"/>
    <col min="9987" max="9987" width="47.7109375" style="324" customWidth="1"/>
    <col min="9988" max="9988" width="18.140625" style="324" customWidth="1"/>
    <col min="9989" max="9989" width="4.85546875" style="324" customWidth="1"/>
    <col min="9990" max="9990" width="4.7109375" style="324" customWidth="1"/>
    <col min="9991" max="9991" width="5.42578125" style="324" customWidth="1"/>
    <col min="9992" max="9992" width="6" style="324" customWidth="1"/>
    <col min="9993" max="9993" width="4.85546875" style="324" customWidth="1"/>
    <col min="9994" max="9994" width="4.7109375" style="324" customWidth="1"/>
    <col min="9995" max="9995" width="4.5703125" style="324" customWidth="1"/>
    <col min="9996" max="9996" width="5.140625" style="324" customWidth="1"/>
    <col min="9997" max="10004" width="4.5703125" style="324" customWidth="1"/>
    <col min="10005" max="10011" width="4.42578125" style="324" customWidth="1"/>
    <col min="10012" max="10012" width="5.5703125" style="324" customWidth="1"/>
    <col min="10013" max="10240" width="11.42578125" style="324"/>
    <col min="10241" max="10241" width="4.85546875" style="324" customWidth="1"/>
    <col min="10242" max="10242" width="24.85546875" style="324" customWidth="1"/>
    <col min="10243" max="10243" width="47.7109375" style="324" customWidth="1"/>
    <col min="10244" max="10244" width="18.140625" style="324" customWidth="1"/>
    <col min="10245" max="10245" width="4.85546875" style="324" customWidth="1"/>
    <col min="10246" max="10246" width="4.7109375" style="324" customWidth="1"/>
    <col min="10247" max="10247" width="5.42578125" style="324" customWidth="1"/>
    <col min="10248" max="10248" width="6" style="324" customWidth="1"/>
    <col min="10249" max="10249" width="4.85546875" style="324" customWidth="1"/>
    <col min="10250" max="10250" width="4.7109375" style="324" customWidth="1"/>
    <col min="10251" max="10251" width="4.5703125" style="324" customWidth="1"/>
    <col min="10252" max="10252" width="5.140625" style="324" customWidth="1"/>
    <col min="10253" max="10260" width="4.5703125" style="324" customWidth="1"/>
    <col min="10261" max="10267" width="4.42578125" style="324" customWidth="1"/>
    <col min="10268" max="10268" width="5.5703125" style="324" customWidth="1"/>
    <col min="10269" max="10496" width="11.42578125" style="324"/>
    <col min="10497" max="10497" width="4.85546875" style="324" customWidth="1"/>
    <col min="10498" max="10498" width="24.85546875" style="324" customWidth="1"/>
    <col min="10499" max="10499" width="47.7109375" style="324" customWidth="1"/>
    <col min="10500" max="10500" width="18.140625" style="324" customWidth="1"/>
    <col min="10501" max="10501" width="4.85546875" style="324" customWidth="1"/>
    <col min="10502" max="10502" width="4.7109375" style="324" customWidth="1"/>
    <col min="10503" max="10503" width="5.42578125" style="324" customWidth="1"/>
    <col min="10504" max="10504" width="6" style="324" customWidth="1"/>
    <col min="10505" max="10505" width="4.85546875" style="324" customWidth="1"/>
    <col min="10506" max="10506" width="4.7109375" style="324" customWidth="1"/>
    <col min="10507" max="10507" width="4.5703125" style="324" customWidth="1"/>
    <col min="10508" max="10508" width="5.140625" style="324" customWidth="1"/>
    <col min="10509" max="10516" width="4.5703125" style="324" customWidth="1"/>
    <col min="10517" max="10523" width="4.42578125" style="324" customWidth="1"/>
    <col min="10524" max="10524" width="5.5703125" style="324" customWidth="1"/>
    <col min="10525" max="10752" width="11.42578125" style="324"/>
    <col min="10753" max="10753" width="4.85546875" style="324" customWidth="1"/>
    <col min="10754" max="10754" width="24.85546875" style="324" customWidth="1"/>
    <col min="10755" max="10755" width="47.7109375" style="324" customWidth="1"/>
    <col min="10756" max="10756" width="18.140625" style="324" customWidth="1"/>
    <col min="10757" max="10757" width="4.85546875" style="324" customWidth="1"/>
    <col min="10758" max="10758" width="4.7109375" style="324" customWidth="1"/>
    <col min="10759" max="10759" width="5.42578125" style="324" customWidth="1"/>
    <col min="10760" max="10760" width="6" style="324" customWidth="1"/>
    <col min="10761" max="10761" width="4.85546875" style="324" customWidth="1"/>
    <col min="10762" max="10762" width="4.7109375" style="324" customWidth="1"/>
    <col min="10763" max="10763" width="4.5703125" style="324" customWidth="1"/>
    <col min="10764" max="10764" width="5.140625" style="324" customWidth="1"/>
    <col min="10765" max="10772" width="4.5703125" style="324" customWidth="1"/>
    <col min="10773" max="10779" width="4.42578125" style="324" customWidth="1"/>
    <col min="10780" max="10780" width="5.5703125" style="324" customWidth="1"/>
    <col min="10781" max="11008" width="11.42578125" style="324"/>
    <col min="11009" max="11009" width="4.85546875" style="324" customWidth="1"/>
    <col min="11010" max="11010" width="24.85546875" style="324" customWidth="1"/>
    <col min="11011" max="11011" width="47.7109375" style="324" customWidth="1"/>
    <col min="11012" max="11012" width="18.140625" style="324" customWidth="1"/>
    <col min="11013" max="11013" width="4.85546875" style="324" customWidth="1"/>
    <col min="11014" max="11014" width="4.7109375" style="324" customWidth="1"/>
    <col min="11015" max="11015" width="5.42578125" style="324" customWidth="1"/>
    <col min="11016" max="11016" width="6" style="324" customWidth="1"/>
    <col min="11017" max="11017" width="4.85546875" style="324" customWidth="1"/>
    <col min="11018" max="11018" width="4.7109375" style="324" customWidth="1"/>
    <col min="11019" max="11019" width="4.5703125" style="324" customWidth="1"/>
    <col min="11020" max="11020" width="5.140625" style="324" customWidth="1"/>
    <col min="11021" max="11028" width="4.5703125" style="324" customWidth="1"/>
    <col min="11029" max="11035" width="4.42578125" style="324" customWidth="1"/>
    <col min="11036" max="11036" width="5.5703125" style="324" customWidth="1"/>
    <col min="11037" max="11264" width="11.42578125" style="324"/>
    <col min="11265" max="11265" width="4.85546875" style="324" customWidth="1"/>
    <col min="11266" max="11266" width="24.85546875" style="324" customWidth="1"/>
    <col min="11267" max="11267" width="47.7109375" style="324" customWidth="1"/>
    <col min="11268" max="11268" width="18.140625" style="324" customWidth="1"/>
    <col min="11269" max="11269" width="4.85546875" style="324" customWidth="1"/>
    <col min="11270" max="11270" width="4.7109375" style="324" customWidth="1"/>
    <col min="11271" max="11271" width="5.42578125" style="324" customWidth="1"/>
    <col min="11272" max="11272" width="6" style="324" customWidth="1"/>
    <col min="11273" max="11273" width="4.85546875" style="324" customWidth="1"/>
    <col min="11274" max="11274" width="4.7109375" style="324" customWidth="1"/>
    <col min="11275" max="11275" width="4.5703125" style="324" customWidth="1"/>
    <col min="11276" max="11276" width="5.140625" style="324" customWidth="1"/>
    <col min="11277" max="11284" width="4.5703125" style="324" customWidth="1"/>
    <col min="11285" max="11291" width="4.42578125" style="324" customWidth="1"/>
    <col min="11292" max="11292" width="5.5703125" style="324" customWidth="1"/>
    <col min="11293" max="11520" width="11.42578125" style="324"/>
    <col min="11521" max="11521" width="4.85546875" style="324" customWidth="1"/>
    <col min="11522" max="11522" width="24.85546875" style="324" customWidth="1"/>
    <col min="11523" max="11523" width="47.7109375" style="324" customWidth="1"/>
    <col min="11524" max="11524" width="18.140625" style="324" customWidth="1"/>
    <col min="11525" max="11525" width="4.85546875" style="324" customWidth="1"/>
    <col min="11526" max="11526" width="4.7109375" style="324" customWidth="1"/>
    <col min="11527" max="11527" width="5.42578125" style="324" customWidth="1"/>
    <col min="11528" max="11528" width="6" style="324" customWidth="1"/>
    <col min="11529" max="11529" width="4.85546875" style="324" customWidth="1"/>
    <col min="11530" max="11530" width="4.7109375" style="324" customWidth="1"/>
    <col min="11531" max="11531" width="4.5703125" style="324" customWidth="1"/>
    <col min="11532" max="11532" width="5.140625" style="324" customWidth="1"/>
    <col min="11533" max="11540" width="4.5703125" style="324" customWidth="1"/>
    <col min="11541" max="11547" width="4.42578125" style="324" customWidth="1"/>
    <col min="11548" max="11548" width="5.5703125" style="324" customWidth="1"/>
    <col min="11549" max="11776" width="11.42578125" style="324"/>
    <col min="11777" max="11777" width="4.85546875" style="324" customWidth="1"/>
    <col min="11778" max="11778" width="24.85546875" style="324" customWidth="1"/>
    <col min="11779" max="11779" width="47.7109375" style="324" customWidth="1"/>
    <col min="11780" max="11780" width="18.140625" style="324" customWidth="1"/>
    <col min="11781" max="11781" width="4.85546875" style="324" customWidth="1"/>
    <col min="11782" max="11782" width="4.7109375" style="324" customWidth="1"/>
    <col min="11783" max="11783" width="5.42578125" style="324" customWidth="1"/>
    <col min="11784" max="11784" width="6" style="324" customWidth="1"/>
    <col min="11785" max="11785" width="4.85546875" style="324" customWidth="1"/>
    <col min="11786" max="11786" width="4.7109375" style="324" customWidth="1"/>
    <col min="11787" max="11787" width="4.5703125" style="324" customWidth="1"/>
    <col min="11788" max="11788" width="5.140625" style="324" customWidth="1"/>
    <col min="11789" max="11796" width="4.5703125" style="324" customWidth="1"/>
    <col min="11797" max="11803" width="4.42578125" style="324" customWidth="1"/>
    <col min="11804" max="11804" width="5.5703125" style="324" customWidth="1"/>
    <col min="11805" max="12032" width="11.42578125" style="324"/>
    <col min="12033" max="12033" width="4.85546875" style="324" customWidth="1"/>
    <col min="12034" max="12034" width="24.85546875" style="324" customWidth="1"/>
    <col min="12035" max="12035" width="47.7109375" style="324" customWidth="1"/>
    <col min="12036" max="12036" width="18.140625" style="324" customWidth="1"/>
    <col min="12037" max="12037" width="4.85546875" style="324" customWidth="1"/>
    <col min="12038" max="12038" width="4.7109375" style="324" customWidth="1"/>
    <col min="12039" max="12039" width="5.42578125" style="324" customWidth="1"/>
    <col min="12040" max="12040" width="6" style="324" customWidth="1"/>
    <col min="12041" max="12041" width="4.85546875" style="324" customWidth="1"/>
    <col min="12042" max="12042" width="4.7109375" style="324" customWidth="1"/>
    <col min="12043" max="12043" width="4.5703125" style="324" customWidth="1"/>
    <col min="12044" max="12044" width="5.140625" style="324" customWidth="1"/>
    <col min="12045" max="12052" width="4.5703125" style="324" customWidth="1"/>
    <col min="12053" max="12059" width="4.42578125" style="324" customWidth="1"/>
    <col min="12060" max="12060" width="5.5703125" style="324" customWidth="1"/>
    <col min="12061" max="12288" width="11.42578125" style="324"/>
    <col min="12289" max="12289" width="4.85546875" style="324" customWidth="1"/>
    <col min="12290" max="12290" width="24.85546875" style="324" customWidth="1"/>
    <col min="12291" max="12291" width="47.7109375" style="324" customWidth="1"/>
    <col min="12292" max="12292" width="18.140625" style="324" customWidth="1"/>
    <col min="12293" max="12293" width="4.85546875" style="324" customWidth="1"/>
    <col min="12294" max="12294" width="4.7109375" style="324" customWidth="1"/>
    <col min="12295" max="12295" width="5.42578125" style="324" customWidth="1"/>
    <col min="12296" max="12296" width="6" style="324" customWidth="1"/>
    <col min="12297" max="12297" width="4.85546875" style="324" customWidth="1"/>
    <col min="12298" max="12298" width="4.7109375" style="324" customWidth="1"/>
    <col min="12299" max="12299" width="4.5703125" style="324" customWidth="1"/>
    <col min="12300" max="12300" width="5.140625" style="324" customWidth="1"/>
    <col min="12301" max="12308" width="4.5703125" style="324" customWidth="1"/>
    <col min="12309" max="12315" width="4.42578125" style="324" customWidth="1"/>
    <col min="12316" max="12316" width="5.5703125" style="324" customWidth="1"/>
    <col min="12317" max="12544" width="11.42578125" style="324"/>
    <col min="12545" max="12545" width="4.85546875" style="324" customWidth="1"/>
    <col min="12546" max="12546" width="24.85546875" style="324" customWidth="1"/>
    <col min="12547" max="12547" width="47.7109375" style="324" customWidth="1"/>
    <col min="12548" max="12548" width="18.140625" style="324" customWidth="1"/>
    <col min="12549" max="12549" width="4.85546875" style="324" customWidth="1"/>
    <col min="12550" max="12550" width="4.7109375" style="324" customWidth="1"/>
    <col min="12551" max="12551" width="5.42578125" style="324" customWidth="1"/>
    <col min="12552" max="12552" width="6" style="324" customWidth="1"/>
    <col min="12553" max="12553" width="4.85546875" style="324" customWidth="1"/>
    <col min="12554" max="12554" width="4.7109375" style="324" customWidth="1"/>
    <col min="12555" max="12555" width="4.5703125" style="324" customWidth="1"/>
    <col min="12556" max="12556" width="5.140625" style="324" customWidth="1"/>
    <col min="12557" max="12564" width="4.5703125" style="324" customWidth="1"/>
    <col min="12565" max="12571" width="4.42578125" style="324" customWidth="1"/>
    <col min="12572" max="12572" width="5.5703125" style="324" customWidth="1"/>
    <col min="12573" max="12800" width="11.42578125" style="324"/>
    <col min="12801" max="12801" width="4.85546875" style="324" customWidth="1"/>
    <col min="12802" max="12802" width="24.85546875" style="324" customWidth="1"/>
    <col min="12803" max="12803" width="47.7109375" style="324" customWidth="1"/>
    <col min="12804" max="12804" width="18.140625" style="324" customWidth="1"/>
    <col min="12805" max="12805" width="4.85546875" style="324" customWidth="1"/>
    <col min="12806" max="12806" width="4.7109375" style="324" customWidth="1"/>
    <col min="12807" max="12807" width="5.42578125" style="324" customWidth="1"/>
    <col min="12808" max="12808" width="6" style="324" customWidth="1"/>
    <col min="12809" max="12809" width="4.85546875" style="324" customWidth="1"/>
    <col min="12810" max="12810" width="4.7109375" style="324" customWidth="1"/>
    <col min="12811" max="12811" width="4.5703125" style="324" customWidth="1"/>
    <col min="12812" max="12812" width="5.140625" style="324" customWidth="1"/>
    <col min="12813" max="12820" width="4.5703125" style="324" customWidth="1"/>
    <col min="12821" max="12827" width="4.42578125" style="324" customWidth="1"/>
    <col min="12828" max="12828" width="5.5703125" style="324" customWidth="1"/>
    <col min="12829" max="13056" width="11.42578125" style="324"/>
    <col min="13057" max="13057" width="4.85546875" style="324" customWidth="1"/>
    <col min="13058" max="13058" width="24.85546875" style="324" customWidth="1"/>
    <col min="13059" max="13059" width="47.7109375" style="324" customWidth="1"/>
    <col min="13060" max="13060" width="18.140625" style="324" customWidth="1"/>
    <col min="13061" max="13061" width="4.85546875" style="324" customWidth="1"/>
    <col min="13062" max="13062" width="4.7109375" style="324" customWidth="1"/>
    <col min="13063" max="13063" width="5.42578125" style="324" customWidth="1"/>
    <col min="13064" max="13064" width="6" style="324" customWidth="1"/>
    <col min="13065" max="13065" width="4.85546875" style="324" customWidth="1"/>
    <col min="13066" max="13066" width="4.7109375" style="324" customWidth="1"/>
    <col min="13067" max="13067" width="4.5703125" style="324" customWidth="1"/>
    <col min="13068" max="13068" width="5.140625" style="324" customWidth="1"/>
    <col min="13069" max="13076" width="4.5703125" style="324" customWidth="1"/>
    <col min="13077" max="13083" width="4.42578125" style="324" customWidth="1"/>
    <col min="13084" max="13084" width="5.5703125" style="324" customWidth="1"/>
    <col min="13085" max="13312" width="11.42578125" style="324"/>
    <col min="13313" max="13313" width="4.85546875" style="324" customWidth="1"/>
    <col min="13314" max="13314" width="24.85546875" style="324" customWidth="1"/>
    <col min="13315" max="13315" width="47.7109375" style="324" customWidth="1"/>
    <col min="13316" max="13316" width="18.140625" style="324" customWidth="1"/>
    <col min="13317" max="13317" width="4.85546875" style="324" customWidth="1"/>
    <col min="13318" max="13318" width="4.7109375" style="324" customWidth="1"/>
    <col min="13319" max="13319" width="5.42578125" style="324" customWidth="1"/>
    <col min="13320" max="13320" width="6" style="324" customWidth="1"/>
    <col min="13321" max="13321" width="4.85546875" style="324" customWidth="1"/>
    <col min="13322" max="13322" width="4.7109375" style="324" customWidth="1"/>
    <col min="13323" max="13323" width="4.5703125" style="324" customWidth="1"/>
    <col min="13324" max="13324" width="5.140625" style="324" customWidth="1"/>
    <col min="13325" max="13332" width="4.5703125" style="324" customWidth="1"/>
    <col min="13333" max="13339" width="4.42578125" style="324" customWidth="1"/>
    <col min="13340" max="13340" width="5.5703125" style="324" customWidth="1"/>
    <col min="13341" max="13568" width="11.42578125" style="324"/>
    <col min="13569" max="13569" width="4.85546875" style="324" customWidth="1"/>
    <col min="13570" max="13570" width="24.85546875" style="324" customWidth="1"/>
    <col min="13571" max="13571" width="47.7109375" style="324" customWidth="1"/>
    <col min="13572" max="13572" width="18.140625" style="324" customWidth="1"/>
    <col min="13573" max="13573" width="4.85546875" style="324" customWidth="1"/>
    <col min="13574" max="13574" width="4.7109375" style="324" customWidth="1"/>
    <col min="13575" max="13575" width="5.42578125" style="324" customWidth="1"/>
    <col min="13576" max="13576" width="6" style="324" customWidth="1"/>
    <col min="13577" max="13577" width="4.85546875" style="324" customWidth="1"/>
    <col min="13578" max="13578" width="4.7109375" style="324" customWidth="1"/>
    <col min="13579" max="13579" width="4.5703125" style="324" customWidth="1"/>
    <col min="13580" max="13580" width="5.140625" style="324" customWidth="1"/>
    <col min="13581" max="13588" width="4.5703125" style="324" customWidth="1"/>
    <col min="13589" max="13595" width="4.42578125" style="324" customWidth="1"/>
    <col min="13596" max="13596" width="5.5703125" style="324" customWidth="1"/>
    <col min="13597" max="13824" width="11.42578125" style="324"/>
    <col min="13825" max="13825" width="4.85546875" style="324" customWidth="1"/>
    <col min="13826" max="13826" width="24.85546875" style="324" customWidth="1"/>
    <col min="13827" max="13827" width="47.7109375" style="324" customWidth="1"/>
    <col min="13828" max="13828" width="18.140625" style="324" customWidth="1"/>
    <col min="13829" max="13829" width="4.85546875" style="324" customWidth="1"/>
    <col min="13830" max="13830" width="4.7109375" style="324" customWidth="1"/>
    <col min="13831" max="13831" width="5.42578125" style="324" customWidth="1"/>
    <col min="13832" max="13832" width="6" style="324" customWidth="1"/>
    <col min="13833" max="13833" width="4.85546875" style="324" customWidth="1"/>
    <col min="13834" max="13834" width="4.7109375" style="324" customWidth="1"/>
    <col min="13835" max="13835" width="4.5703125" style="324" customWidth="1"/>
    <col min="13836" max="13836" width="5.140625" style="324" customWidth="1"/>
    <col min="13837" max="13844" width="4.5703125" style="324" customWidth="1"/>
    <col min="13845" max="13851" width="4.42578125" style="324" customWidth="1"/>
    <col min="13852" max="13852" width="5.5703125" style="324" customWidth="1"/>
    <col min="13853" max="14080" width="11.42578125" style="324"/>
    <col min="14081" max="14081" width="4.85546875" style="324" customWidth="1"/>
    <col min="14082" max="14082" width="24.85546875" style="324" customWidth="1"/>
    <col min="14083" max="14083" width="47.7109375" style="324" customWidth="1"/>
    <col min="14084" max="14084" width="18.140625" style="324" customWidth="1"/>
    <col min="14085" max="14085" width="4.85546875" style="324" customWidth="1"/>
    <col min="14086" max="14086" width="4.7109375" style="324" customWidth="1"/>
    <col min="14087" max="14087" width="5.42578125" style="324" customWidth="1"/>
    <col min="14088" max="14088" width="6" style="324" customWidth="1"/>
    <col min="14089" max="14089" width="4.85546875" style="324" customWidth="1"/>
    <col min="14090" max="14090" width="4.7109375" style="324" customWidth="1"/>
    <col min="14091" max="14091" width="4.5703125" style="324" customWidth="1"/>
    <col min="14092" max="14092" width="5.140625" style="324" customWidth="1"/>
    <col min="14093" max="14100" width="4.5703125" style="324" customWidth="1"/>
    <col min="14101" max="14107" width="4.42578125" style="324" customWidth="1"/>
    <col min="14108" max="14108" width="5.5703125" style="324" customWidth="1"/>
    <col min="14109" max="14336" width="11.42578125" style="324"/>
    <col min="14337" max="14337" width="4.85546875" style="324" customWidth="1"/>
    <col min="14338" max="14338" width="24.85546875" style="324" customWidth="1"/>
    <col min="14339" max="14339" width="47.7109375" style="324" customWidth="1"/>
    <col min="14340" max="14340" width="18.140625" style="324" customWidth="1"/>
    <col min="14341" max="14341" width="4.85546875" style="324" customWidth="1"/>
    <col min="14342" max="14342" width="4.7109375" style="324" customWidth="1"/>
    <col min="14343" max="14343" width="5.42578125" style="324" customWidth="1"/>
    <col min="14344" max="14344" width="6" style="324" customWidth="1"/>
    <col min="14345" max="14345" width="4.85546875" style="324" customWidth="1"/>
    <col min="14346" max="14346" width="4.7109375" style="324" customWidth="1"/>
    <col min="14347" max="14347" width="4.5703125" style="324" customWidth="1"/>
    <col min="14348" max="14348" width="5.140625" style="324" customWidth="1"/>
    <col min="14349" max="14356" width="4.5703125" style="324" customWidth="1"/>
    <col min="14357" max="14363" width="4.42578125" style="324" customWidth="1"/>
    <col min="14364" max="14364" width="5.5703125" style="324" customWidth="1"/>
    <col min="14365" max="14592" width="11.42578125" style="324"/>
    <col min="14593" max="14593" width="4.85546875" style="324" customWidth="1"/>
    <col min="14594" max="14594" width="24.85546875" style="324" customWidth="1"/>
    <col min="14595" max="14595" width="47.7109375" style="324" customWidth="1"/>
    <col min="14596" max="14596" width="18.140625" style="324" customWidth="1"/>
    <col min="14597" max="14597" width="4.85546875" style="324" customWidth="1"/>
    <col min="14598" max="14598" width="4.7109375" style="324" customWidth="1"/>
    <col min="14599" max="14599" width="5.42578125" style="324" customWidth="1"/>
    <col min="14600" max="14600" width="6" style="324" customWidth="1"/>
    <col min="14601" max="14601" width="4.85546875" style="324" customWidth="1"/>
    <col min="14602" max="14602" width="4.7109375" style="324" customWidth="1"/>
    <col min="14603" max="14603" width="4.5703125" style="324" customWidth="1"/>
    <col min="14604" max="14604" width="5.140625" style="324" customWidth="1"/>
    <col min="14605" max="14612" width="4.5703125" style="324" customWidth="1"/>
    <col min="14613" max="14619" width="4.42578125" style="324" customWidth="1"/>
    <col min="14620" max="14620" width="5.5703125" style="324" customWidth="1"/>
    <col min="14621" max="14848" width="11.42578125" style="324"/>
    <col min="14849" max="14849" width="4.85546875" style="324" customWidth="1"/>
    <col min="14850" max="14850" width="24.85546875" style="324" customWidth="1"/>
    <col min="14851" max="14851" width="47.7109375" style="324" customWidth="1"/>
    <col min="14852" max="14852" width="18.140625" style="324" customWidth="1"/>
    <col min="14853" max="14853" width="4.85546875" style="324" customWidth="1"/>
    <col min="14854" max="14854" width="4.7109375" style="324" customWidth="1"/>
    <col min="14855" max="14855" width="5.42578125" style="324" customWidth="1"/>
    <col min="14856" max="14856" width="6" style="324" customWidth="1"/>
    <col min="14857" max="14857" width="4.85546875" style="324" customWidth="1"/>
    <col min="14858" max="14858" width="4.7109375" style="324" customWidth="1"/>
    <col min="14859" max="14859" width="4.5703125" style="324" customWidth="1"/>
    <col min="14860" max="14860" width="5.140625" style="324" customWidth="1"/>
    <col min="14861" max="14868" width="4.5703125" style="324" customWidth="1"/>
    <col min="14869" max="14875" width="4.42578125" style="324" customWidth="1"/>
    <col min="14876" max="14876" width="5.5703125" style="324" customWidth="1"/>
    <col min="14877" max="15104" width="11.42578125" style="324"/>
    <col min="15105" max="15105" width="4.85546875" style="324" customWidth="1"/>
    <col min="15106" max="15106" width="24.85546875" style="324" customWidth="1"/>
    <col min="15107" max="15107" width="47.7109375" style="324" customWidth="1"/>
    <col min="15108" max="15108" width="18.140625" style="324" customWidth="1"/>
    <col min="15109" max="15109" width="4.85546875" style="324" customWidth="1"/>
    <col min="15110" max="15110" width="4.7109375" style="324" customWidth="1"/>
    <col min="15111" max="15111" width="5.42578125" style="324" customWidth="1"/>
    <col min="15112" max="15112" width="6" style="324" customWidth="1"/>
    <col min="15113" max="15113" width="4.85546875" style="324" customWidth="1"/>
    <col min="15114" max="15114" width="4.7109375" style="324" customWidth="1"/>
    <col min="15115" max="15115" width="4.5703125" style="324" customWidth="1"/>
    <col min="15116" max="15116" width="5.140625" style="324" customWidth="1"/>
    <col min="15117" max="15124" width="4.5703125" style="324" customWidth="1"/>
    <col min="15125" max="15131" width="4.42578125" style="324" customWidth="1"/>
    <col min="15132" max="15132" width="5.5703125" style="324" customWidth="1"/>
    <col min="15133" max="15360" width="11.42578125" style="324"/>
    <col min="15361" max="15361" width="4.85546875" style="324" customWidth="1"/>
    <col min="15362" max="15362" width="24.85546875" style="324" customWidth="1"/>
    <col min="15363" max="15363" width="47.7109375" style="324" customWidth="1"/>
    <col min="15364" max="15364" width="18.140625" style="324" customWidth="1"/>
    <col min="15365" max="15365" width="4.85546875" style="324" customWidth="1"/>
    <col min="15366" max="15366" width="4.7109375" style="324" customWidth="1"/>
    <col min="15367" max="15367" width="5.42578125" style="324" customWidth="1"/>
    <col min="15368" max="15368" width="6" style="324" customWidth="1"/>
    <col min="15369" max="15369" width="4.85546875" style="324" customWidth="1"/>
    <col min="15370" max="15370" width="4.7109375" style="324" customWidth="1"/>
    <col min="15371" max="15371" width="4.5703125" style="324" customWidth="1"/>
    <col min="15372" max="15372" width="5.140625" style="324" customWidth="1"/>
    <col min="15373" max="15380" width="4.5703125" style="324" customWidth="1"/>
    <col min="15381" max="15387" width="4.42578125" style="324" customWidth="1"/>
    <col min="15388" max="15388" width="5.5703125" style="324" customWidth="1"/>
    <col min="15389" max="15616" width="11.42578125" style="324"/>
    <col min="15617" max="15617" width="4.85546875" style="324" customWidth="1"/>
    <col min="15618" max="15618" width="24.85546875" style="324" customWidth="1"/>
    <col min="15619" max="15619" width="47.7109375" style="324" customWidth="1"/>
    <col min="15620" max="15620" width="18.140625" style="324" customWidth="1"/>
    <col min="15621" max="15621" width="4.85546875" style="324" customWidth="1"/>
    <col min="15622" max="15622" width="4.7109375" style="324" customWidth="1"/>
    <col min="15623" max="15623" width="5.42578125" style="324" customWidth="1"/>
    <col min="15624" max="15624" width="6" style="324" customWidth="1"/>
    <col min="15625" max="15625" width="4.85546875" style="324" customWidth="1"/>
    <col min="15626" max="15626" width="4.7109375" style="324" customWidth="1"/>
    <col min="15627" max="15627" width="4.5703125" style="324" customWidth="1"/>
    <col min="15628" max="15628" width="5.140625" style="324" customWidth="1"/>
    <col min="15629" max="15636" width="4.5703125" style="324" customWidth="1"/>
    <col min="15637" max="15643" width="4.42578125" style="324" customWidth="1"/>
    <col min="15644" max="15644" width="5.5703125" style="324" customWidth="1"/>
    <col min="15645" max="15872" width="11.42578125" style="324"/>
    <col min="15873" max="15873" width="4.85546875" style="324" customWidth="1"/>
    <col min="15874" max="15874" width="24.85546875" style="324" customWidth="1"/>
    <col min="15875" max="15875" width="47.7109375" style="324" customWidth="1"/>
    <col min="15876" max="15876" width="18.140625" style="324" customWidth="1"/>
    <col min="15877" max="15877" width="4.85546875" style="324" customWidth="1"/>
    <col min="15878" max="15878" width="4.7109375" style="324" customWidth="1"/>
    <col min="15879" max="15879" width="5.42578125" style="324" customWidth="1"/>
    <col min="15880" max="15880" width="6" style="324" customWidth="1"/>
    <col min="15881" max="15881" width="4.85546875" style="324" customWidth="1"/>
    <col min="15882" max="15882" width="4.7109375" style="324" customWidth="1"/>
    <col min="15883" max="15883" width="4.5703125" style="324" customWidth="1"/>
    <col min="15884" max="15884" width="5.140625" style="324" customWidth="1"/>
    <col min="15885" max="15892" width="4.5703125" style="324" customWidth="1"/>
    <col min="15893" max="15899" width="4.42578125" style="324" customWidth="1"/>
    <col min="15900" max="15900" width="5.5703125" style="324" customWidth="1"/>
    <col min="15901" max="16128" width="11.42578125" style="324"/>
    <col min="16129" max="16129" width="4.85546875" style="324" customWidth="1"/>
    <col min="16130" max="16130" width="24.85546875" style="324" customWidth="1"/>
    <col min="16131" max="16131" width="47.7109375" style="324" customWidth="1"/>
    <col min="16132" max="16132" width="18.140625" style="324" customWidth="1"/>
    <col min="16133" max="16133" width="4.85546875" style="324" customWidth="1"/>
    <col min="16134" max="16134" width="4.7109375" style="324" customWidth="1"/>
    <col min="16135" max="16135" width="5.42578125" style="324" customWidth="1"/>
    <col min="16136" max="16136" width="6" style="324" customWidth="1"/>
    <col min="16137" max="16137" width="4.85546875" style="324" customWidth="1"/>
    <col min="16138" max="16138" width="4.7109375" style="324" customWidth="1"/>
    <col min="16139" max="16139" width="4.5703125" style="324" customWidth="1"/>
    <col min="16140" max="16140" width="5.140625" style="324" customWidth="1"/>
    <col min="16141" max="16148" width="4.5703125" style="324" customWidth="1"/>
    <col min="16149" max="16155" width="4.42578125" style="324" customWidth="1"/>
    <col min="16156" max="16156" width="5.5703125" style="324" customWidth="1"/>
    <col min="16157" max="16384" width="11.42578125" style="324"/>
  </cols>
  <sheetData>
    <row r="1" spans="1:37" ht="18.75" customHeight="1" x14ac:dyDescent="0.2">
      <c r="A1" s="707" t="s">
        <v>740</v>
      </c>
      <c r="B1" s="708"/>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9"/>
    </row>
    <row r="2" spans="1:37" ht="14.25" customHeight="1" x14ac:dyDescent="0.2">
      <c r="A2" s="710"/>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2"/>
    </row>
    <row r="3" spans="1:37" ht="10.5" customHeight="1" thickBot="1" x14ac:dyDescent="0.25">
      <c r="A3" s="713"/>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5"/>
    </row>
    <row r="4" spans="1:37" s="325" customFormat="1" ht="16.5" customHeight="1" x14ac:dyDescent="0.2">
      <c r="A4" s="716" t="s">
        <v>741</v>
      </c>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323"/>
      <c r="AD4" s="323"/>
      <c r="AE4" s="323"/>
      <c r="AF4" s="323"/>
      <c r="AG4" s="323"/>
      <c r="AH4" s="323"/>
      <c r="AI4" s="323"/>
      <c r="AJ4" s="323"/>
      <c r="AK4" s="323"/>
    </row>
    <row r="5" spans="1:37" s="325" customFormat="1" ht="41.25" customHeight="1" thickBot="1" x14ac:dyDescent="0.25">
      <c r="A5" s="717" t="s">
        <v>733</v>
      </c>
      <c r="B5" s="718"/>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9"/>
      <c r="AC5" s="323"/>
      <c r="AD5" s="323"/>
      <c r="AE5" s="323"/>
      <c r="AF5" s="323"/>
      <c r="AG5" s="323"/>
      <c r="AH5" s="323"/>
      <c r="AI5" s="323"/>
      <c r="AJ5" s="323"/>
      <c r="AK5" s="323"/>
    </row>
    <row r="6" spans="1:37" s="325" customFormat="1" ht="13.5" thickBot="1" x14ac:dyDescent="0.25">
      <c r="A6" s="720" t="s">
        <v>742</v>
      </c>
      <c r="B6" s="722" t="s">
        <v>743</v>
      </c>
      <c r="C6" s="723"/>
      <c r="D6" s="723"/>
      <c r="E6" s="723"/>
      <c r="F6" s="723"/>
      <c r="G6" s="723"/>
      <c r="H6" s="723"/>
      <c r="I6" s="723"/>
      <c r="J6" s="723"/>
      <c r="K6" s="723"/>
      <c r="L6" s="723"/>
      <c r="M6" s="723"/>
      <c r="N6" s="723"/>
      <c r="O6" s="723"/>
      <c r="P6" s="723"/>
      <c r="Q6" s="723"/>
      <c r="R6" s="723"/>
      <c r="S6" s="723"/>
      <c r="T6" s="723"/>
      <c r="U6" s="723"/>
      <c r="V6" s="723"/>
      <c r="W6" s="723"/>
      <c r="X6" s="723"/>
      <c r="Y6" s="723"/>
      <c r="Z6" s="723"/>
      <c r="AA6" s="723"/>
      <c r="AB6" s="724"/>
      <c r="AC6" s="323"/>
      <c r="AD6" s="323"/>
      <c r="AE6" s="323"/>
      <c r="AF6" s="323"/>
      <c r="AG6" s="323"/>
      <c r="AH6" s="323"/>
      <c r="AI6" s="323"/>
      <c r="AJ6" s="323"/>
      <c r="AK6" s="323"/>
    </row>
    <row r="7" spans="1:37" s="325" customFormat="1" x14ac:dyDescent="0.2">
      <c r="A7" s="720"/>
      <c r="B7" s="725" t="s">
        <v>744</v>
      </c>
      <c r="C7" s="727" t="s">
        <v>745</v>
      </c>
      <c r="D7" s="727" t="s">
        <v>36</v>
      </c>
      <c r="E7" s="729">
        <v>43831</v>
      </c>
      <c r="F7" s="730"/>
      <c r="G7" s="700">
        <v>43863</v>
      </c>
      <c r="H7" s="700"/>
      <c r="I7" s="700">
        <v>43896</v>
      </c>
      <c r="J7" s="700"/>
      <c r="K7" s="700">
        <v>43928</v>
      </c>
      <c r="L7" s="700"/>
      <c r="M7" s="700">
        <v>43960</v>
      </c>
      <c r="N7" s="700"/>
      <c r="O7" s="700">
        <v>43992</v>
      </c>
      <c r="P7" s="700"/>
      <c r="Q7" s="700">
        <v>44024</v>
      </c>
      <c r="R7" s="700"/>
      <c r="S7" s="700">
        <v>44056</v>
      </c>
      <c r="T7" s="700"/>
      <c r="U7" s="700">
        <v>44088</v>
      </c>
      <c r="V7" s="700"/>
      <c r="W7" s="700">
        <v>44120</v>
      </c>
      <c r="X7" s="700"/>
      <c r="Y7" s="700">
        <v>44152</v>
      </c>
      <c r="Z7" s="700"/>
      <c r="AA7" s="700">
        <v>44184</v>
      </c>
      <c r="AB7" s="700"/>
      <c r="AC7" s="323"/>
      <c r="AD7" s="323"/>
      <c r="AE7" s="323"/>
      <c r="AF7" s="323"/>
      <c r="AG7" s="323"/>
      <c r="AH7" s="323"/>
      <c r="AI7" s="323"/>
      <c r="AJ7" s="323"/>
      <c r="AK7" s="323"/>
    </row>
    <row r="8" spans="1:37" s="325" customFormat="1" ht="15" customHeight="1" thickBot="1" x14ac:dyDescent="0.25">
      <c r="A8" s="721"/>
      <c r="B8" s="726"/>
      <c r="C8" s="728"/>
      <c r="D8" s="728"/>
      <c r="E8" s="326" t="s">
        <v>746</v>
      </c>
      <c r="F8" s="327" t="s">
        <v>747</v>
      </c>
      <c r="G8" s="328" t="s">
        <v>746</v>
      </c>
      <c r="H8" s="328" t="s">
        <v>747</v>
      </c>
      <c r="I8" s="328" t="s">
        <v>746</v>
      </c>
      <c r="J8" s="328" t="s">
        <v>747</v>
      </c>
      <c r="K8" s="328" t="s">
        <v>746</v>
      </c>
      <c r="L8" s="328" t="s">
        <v>747</v>
      </c>
      <c r="M8" s="328" t="s">
        <v>746</v>
      </c>
      <c r="N8" s="328" t="s">
        <v>747</v>
      </c>
      <c r="O8" s="328" t="s">
        <v>746</v>
      </c>
      <c r="P8" s="328" t="s">
        <v>747</v>
      </c>
      <c r="Q8" s="328" t="s">
        <v>746</v>
      </c>
      <c r="R8" s="328" t="s">
        <v>747</v>
      </c>
      <c r="S8" s="328" t="s">
        <v>746</v>
      </c>
      <c r="T8" s="328" t="s">
        <v>747</v>
      </c>
      <c r="U8" s="328" t="s">
        <v>746</v>
      </c>
      <c r="V8" s="328" t="s">
        <v>747</v>
      </c>
      <c r="W8" s="328" t="s">
        <v>746</v>
      </c>
      <c r="X8" s="328" t="s">
        <v>747</v>
      </c>
      <c r="Y8" s="328" t="s">
        <v>746</v>
      </c>
      <c r="Z8" s="328" t="s">
        <v>747</v>
      </c>
      <c r="AA8" s="328" t="s">
        <v>746</v>
      </c>
      <c r="AB8" s="328" t="s">
        <v>747</v>
      </c>
      <c r="AC8" s="323"/>
      <c r="AD8" s="323"/>
      <c r="AE8" s="323"/>
      <c r="AF8" s="323"/>
      <c r="AG8" s="323"/>
      <c r="AH8" s="323"/>
      <c r="AI8" s="323"/>
      <c r="AJ8" s="323"/>
      <c r="AK8" s="323"/>
    </row>
    <row r="9" spans="1:37" s="325" customFormat="1" ht="15" customHeight="1" thickBot="1" x14ac:dyDescent="0.25">
      <c r="A9" s="701"/>
      <c r="B9" s="702"/>
      <c r="C9" s="702"/>
      <c r="D9" s="702"/>
      <c r="E9" s="702"/>
      <c r="F9" s="702"/>
      <c r="G9" s="702"/>
      <c r="H9" s="702"/>
      <c r="I9" s="702"/>
      <c r="J9" s="702"/>
      <c r="K9" s="702"/>
      <c r="L9" s="702"/>
      <c r="M9" s="702"/>
      <c r="N9" s="702"/>
      <c r="O9" s="702"/>
      <c r="P9" s="702"/>
      <c r="Q9" s="702"/>
      <c r="R9" s="702"/>
      <c r="S9" s="702"/>
      <c r="T9" s="702"/>
      <c r="U9" s="702"/>
      <c r="V9" s="702"/>
      <c r="W9" s="702"/>
      <c r="X9" s="702"/>
      <c r="Y9" s="702"/>
      <c r="Z9" s="702"/>
      <c r="AA9" s="702"/>
      <c r="AB9" s="703"/>
      <c r="AC9" s="323"/>
      <c r="AD9" s="323"/>
      <c r="AE9" s="323"/>
      <c r="AF9" s="323"/>
      <c r="AG9" s="323"/>
      <c r="AH9" s="323"/>
      <c r="AI9" s="323"/>
      <c r="AJ9" s="323"/>
      <c r="AK9" s="323"/>
    </row>
    <row r="10" spans="1:37" s="325" customFormat="1" ht="15" customHeight="1" x14ac:dyDescent="0.2">
      <c r="A10" s="704" t="s">
        <v>748</v>
      </c>
      <c r="B10" s="705"/>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5"/>
      <c r="AA10" s="705"/>
      <c r="AB10" s="706"/>
      <c r="AC10" s="323"/>
      <c r="AD10" s="323"/>
      <c r="AE10" s="323"/>
      <c r="AF10" s="323"/>
      <c r="AG10" s="323"/>
      <c r="AH10" s="323"/>
      <c r="AI10" s="323"/>
      <c r="AJ10" s="323"/>
      <c r="AK10" s="323"/>
    </row>
    <row r="11" spans="1:37" s="333" customFormat="1" ht="42.75" customHeight="1" x14ac:dyDescent="0.2">
      <c r="A11" s="691"/>
      <c r="B11" s="692"/>
      <c r="C11" s="329" t="s">
        <v>749</v>
      </c>
      <c r="D11" s="329" t="s">
        <v>750</v>
      </c>
      <c r="E11" s="330"/>
      <c r="F11" s="330"/>
      <c r="G11" s="331">
        <v>1</v>
      </c>
      <c r="H11" s="332"/>
      <c r="I11" s="332"/>
      <c r="J11" s="332"/>
      <c r="K11" s="332"/>
      <c r="L11" s="332"/>
      <c r="M11" s="332"/>
      <c r="N11" s="332"/>
      <c r="O11" s="332"/>
      <c r="P11" s="332"/>
      <c r="Q11" s="332"/>
      <c r="R11" s="332"/>
      <c r="S11" s="332"/>
      <c r="T11" s="332"/>
      <c r="U11" s="332"/>
      <c r="V11" s="332"/>
      <c r="W11" s="332"/>
      <c r="X11" s="332"/>
      <c r="Y11" s="332"/>
      <c r="Z11" s="332"/>
      <c r="AA11" s="332"/>
      <c r="AB11" s="332"/>
    </row>
    <row r="12" spans="1:37" ht="39" customHeight="1" x14ac:dyDescent="0.2">
      <c r="A12" s="679"/>
      <c r="B12" s="693"/>
      <c r="C12" s="334" t="s">
        <v>751</v>
      </c>
      <c r="D12" s="330" t="s">
        <v>752</v>
      </c>
      <c r="E12" s="330"/>
      <c r="F12" s="330"/>
      <c r="G12" s="335">
        <v>1</v>
      </c>
      <c r="H12" s="328"/>
      <c r="I12" s="328"/>
      <c r="J12" s="328"/>
      <c r="K12" s="328"/>
      <c r="L12" s="328"/>
      <c r="M12" s="328"/>
      <c r="N12" s="328"/>
      <c r="O12" s="328"/>
      <c r="P12" s="328"/>
      <c r="Q12" s="328"/>
      <c r="R12" s="328"/>
      <c r="S12" s="328"/>
      <c r="T12" s="328"/>
      <c r="U12" s="328"/>
      <c r="V12" s="328"/>
      <c r="W12" s="328"/>
      <c r="X12" s="328"/>
      <c r="Y12" s="328"/>
      <c r="Z12" s="328"/>
      <c r="AA12" s="328"/>
      <c r="AB12" s="328"/>
    </row>
    <row r="13" spans="1:37" ht="39" customHeight="1" x14ac:dyDescent="0.2">
      <c r="A13" s="680"/>
      <c r="B13" s="693"/>
      <c r="C13" s="336" t="s">
        <v>753</v>
      </c>
      <c r="D13" s="330" t="s">
        <v>752</v>
      </c>
      <c r="E13" s="337">
        <v>1</v>
      </c>
      <c r="F13" s="330"/>
      <c r="G13" s="328"/>
      <c r="H13" s="328"/>
      <c r="I13" s="328"/>
      <c r="J13" s="328"/>
      <c r="K13" s="328"/>
      <c r="L13" s="328"/>
      <c r="M13" s="328"/>
      <c r="N13" s="328"/>
      <c r="O13" s="328"/>
      <c r="P13" s="328"/>
      <c r="Q13" s="328"/>
      <c r="R13" s="328"/>
      <c r="S13" s="328"/>
      <c r="T13" s="328"/>
      <c r="U13" s="328"/>
      <c r="V13" s="328"/>
      <c r="W13" s="328"/>
      <c r="X13" s="328"/>
      <c r="Y13" s="328"/>
      <c r="Z13" s="328"/>
      <c r="AA13" s="328"/>
      <c r="AB13" s="328"/>
    </row>
    <row r="14" spans="1:37" ht="39" customHeight="1" x14ac:dyDescent="0.2">
      <c r="A14" s="338"/>
      <c r="B14" s="693"/>
      <c r="C14" s="336" t="s">
        <v>754</v>
      </c>
      <c r="D14" s="330" t="s">
        <v>755</v>
      </c>
      <c r="E14" s="330"/>
      <c r="F14" s="330"/>
      <c r="G14" s="328"/>
      <c r="H14" s="328"/>
      <c r="I14" s="335">
        <v>1</v>
      </c>
      <c r="J14" s="328"/>
      <c r="K14" s="328"/>
      <c r="L14" s="328"/>
      <c r="M14" s="328"/>
      <c r="N14" s="328"/>
      <c r="O14" s="328"/>
      <c r="P14" s="328"/>
      <c r="Q14" s="328"/>
      <c r="R14" s="328"/>
      <c r="S14" s="328"/>
      <c r="T14" s="328"/>
      <c r="U14" s="328"/>
      <c r="V14" s="328"/>
      <c r="W14" s="328"/>
      <c r="X14" s="328"/>
      <c r="Y14" s="328"/>
      <c r="Z14" s="328"/>
      <c r="AA14" s="328"/>
      <c r="AB14" s="328"/>
    </row>
    <row r="15" spans="1:37" ht="38.25" customHeight="1" x14ac:dyDescent="0.2">
      <c r="A15" s="694">
        <v>2</v>
      </c>
      <c r="B15" s="693"/>
      <c r="C15" s="334" t="s">
        <v>756</v>
      </c>
      <c r="D15" s="330" t="s">
        <v>757</v>
      </c>
      <c r="E15" s="330"/>
      <c r="F15" s="330"/>
      <c r="G15" s="335">
        <v>1</v>
      </c>
      <c r="H15" s="328"/>
      <c r="I15" s="328"/>
      <c r="J15" s="328"/>
      <c r="K15" s="328"/>
      <c r="L15" s="328"/>
      <c r="M15" s="328"/>
      <c r="N15" s="328"/>
      <c r="O15" s="328"/>
      <c r="P15" s="328"/>
      <c r="Q15" s="328"/>
      <c r="R15" s="328"/>
      <c r="S15" s="328"/>
      <c r="T15" s="328"/>
      <c r="U15" s="328"/>
      <c r="V15" s="328"/>
      <c r="W15" s="328"/>
      <c r="X15" s="328"/>
      <c r="Y15" s="328"/>
      <c r="Z15" s="328"/>
      <c r="AA15" s="328"/>
      <c r="AB15" s="328"/>
    </row>
    <row r="16" spans="1:37" ht="38.25" customHeight="1" x14ac:dyDescent="0.2">
      <c r="A16" s="679"/>
      <c r="B16" s="693"/>
      <c r="C16" s="334" t="s">
        <v>758</v>
      </c>
      <c r="D16" s="330" t="s">
        <v>752</v>
      </c>
      <c r="E16" s="330"/>
      <c r="F16" s="330"/>
      <c r="G16" s="335">
        <v>1</v>
      </c>
      <c r="H16" s="328"/>
      <c r="I16" s="328"/>
      <c r="J16" s="328"/>
      <c r="K16" s="328"/>
      <c r="L16" s="328"/>
      <c r="M16" s="328"/>
      <c r="N16" s="328"/>
      <c r="O16" s="328"/>
      <c r="P16" s="328"/>
      <c r="Q16" s="328"/>
      <c r="R16" s="328"/>
      <c r="S16" s="328"/>
      <c r="T16" s="328"/>
      <c r="U16" s="328"/>
      <c r="V16" s="328"/>
      <c r="W16" s="328"/>
      <c r="X16" s="328"/>
      <c r="Y16" s="328"/>
      <c r="Z16" s="328"/>
      <c r="AA16" s="328"/>
      <c r="AB16" s="328"/>
    </row>
    <row r="17" spans="1:28" ht="38.25" customHeight="1" x14ac:dyDescent="0.2">
      <c r="A17" s="679"/>
      <c r="B17" s="693"/>
      <c r="C17" s="334" t="s">
        <v>759</v>
      </c>
      <c r="D17" s="330" t="s">
        <v>752</v>
      </c>
      <c r="E17" s="330"/>
      <c r="F17" s="330"/>
      <c r="G17" s="328"/>
      <c r="H17" s="328"/>
      <c r="I17" s="335">
        <v>1</v>
      </c>
      <c r="J17" s="328"/>
      <c r="K17" s="328"/>
      <c r="L17" s="328"/>
      <c r="M17" s="328"/>
      <c r="N17" s="328"/>
      <c r="O17" s="328"/>
      <c r="P17" s="328"/>
      <c r="Q17" s="328"/>
      <c r="R17" s="328"/>
      <c r="S17" s="328"/>
      <c r="T17" s="328"/>
      <c r="U17" s="328"/>
      <c r="V17" s="328"/>
      <c r="W17" s="328"/>
      <c r="X17" s="328"/>
      <c r="Y17" s="328"/>
      <c r="Z17" s="328"/>
      <c r="AA17" s="328"/>
      <c r="AB17" s="328"/>
    </row>
    <row r="18" spans="1:28" ht="49.9" customHeight="1" x14ac:dyDescent="0.2">
      <c r="A18" s="679"/>
      <c r="B18" s="693"/>
      <c r="C18" s="334" t="s">
        <v>760</v>
      </c>
      <c r="D18" s="330" t="s">
        <v>752</v>
      </c>
      <c r="E18" s="330"/>
      <c r="F18" s="330"/>
      <c r="G18" s="339"/>
      <c r="H18" s="328"/>
      <c r="I18" s="335">
        <v>1</v>
      </c>
      <c r="J18" s="328"/>
      <c r="K18" s="328"/>
      <c r="L18" s="328"/>
      <c r="M18" s="328"/>
      <c r="N18" s="328"/>
      <c r="O18" s="328"/>
      <c r="P18" s="328"/>
      <c r="Q18" s="328"/>
      <c r="R18" s="328"/>
      <c r="S18" s="328"/>
      <c r="T18" s="328"/>
      <c r="U18" s="328"/>
      <c r="V18" s="328"/>
      <c r="W18" s="328"/>
      <c r="X18" s="328"/>
      <c r="Y18" s="328"/>
      <c r="Z18" s="328"/>
      <c r="AA18" s="328"/>
      <c r="AB18" s="328"/>
    </row>
    <row r="19" spans="1:28" ht="38.25" customHeight="1" x14ac:dyDescent="0.2">
      <c r="A19" s="679"/>
      <c r="B19" s="693"/>
      <c r="C19" s="334" t="s">
        <v>761</v>
      </c>
      <c r="D19" s="330" t="s">
        <v>752</v>
      </c>
      <c r="E19" s="330"/>
      <c r="F19" s="330"/>
      <c r="G19" s="335">
        <v>1</v>
      </c>
      <c r="H19" s="328"/>
      <c r="I19" s="328"/>
      <c r="J19" s="328"/>
      <c r="K19" s="328"/>
      <c r="L19" s="328"/>
      <c r="M19" s="328"/>
      <c r="N19" s="328"/>
      <c r="O19" s="328"/>
      <c r="P19" s="328"/>
      <c r="Q19" s="328"/>
      <c r="R19" s="328"/>
      <c r="S19" s="328"/>
      <c r="T19" s="328"/>
      <c r="U19" s="328"/>
      <c r="V19" s="328"/>
      <c r="W19" s="328"/>
      <c r="X19" s="328"/>
      <c r="Y19" s="328"/>
      <c r="Z19" s="328"/>
      <c r="AA19" s="328"/>
      <c r="AB19" s="328"/>
    </row>
    <row r="20" spans="1:28" ht="25.15" customHeight="1" x14ac:dyDescent="0.2">
      <c r="A20" s="679"/>
      <c r="B20" s="693"/>
      <c r="C20" s="334" t="s">
        <v>762</v>
      </c>
      <c r="D20" s="330" t="s">
        <v>757</v>
      </c>
      <c r="E20" s="330"/>
      <c r="F20" s="330"/>
      <c r="G20" s="335">
        <v>1</v>
      </c>
      <c r="H20" s="328"/>
      <c r="I20" s="328"/>
      <c r="J20" s="328"/>
      <c r="K20" s="328"/>
      <c r="L20" s="328"/>
      <c r="M20" s="328"/>
      <c r="N20" s="328"/>
      <c r="O20" s="328"/>
      <c r="P20" s="328"/>
      <c r="Q20" s="328"/>
      <c r="R20" s="328"/>
      <c r="S20" s="328"/>
      <c r="T20" s="328"/>
      <c r="U20" s="328"/>
      <c r="V20" s="328"/>
      <c r="W20" s="328"/>
      <c r="X20" s="328"/>
      <c r="Y20" s="328"/>
      <c r="Z20" s="328"/>
      <c r="AA20" s="328"/>
      <c r="AB20" s="328"/>
    </row>
    <row r="21" spans="1:28" ht="25.9" customHeight="1" x14ac:dyDescent="0.2">
      <c r="A21" s="679"/>
      <c r="B21" s="693"/>
      <c r="C21" s="334" t="s">
        <v>763</v>
      </c>
      <c r="D21" s="330" t="s">
        <v>752</v>
      </c>
      <c r="E21" s="330"/>
      <c r="F21" s="330"/>
      <c r="G21" s="335">
        <v>1</v>
      </c>
      <c r="H21" s="328"/>
      <c r="I21" s="328"/>
      <c r="J21" s="328"/>
      <c r="K21" s="328"/>
      <c r="L21" s="328"/>
      <c r="M21" s="328"/>
      <c r="N21" s="328"/>
      <c r="O21" s="328"/>
      <c r="P21" s="328"/>
      <c r="Q21" s="328"/>
      <c r="R21" s="328"/>
      <c r="S21" s="328"/>
      <c r="T21" s="328"/>
      <c r="U21" s="328"/>
      <c r="V21" s="328"/>
      <c r="W21" s="328"/>
      <c r="X21" s="328"/>
      <c r="Y21" s="328"/>
      <c r="Z21" s="328"/>
      <c r="AA21" s="328"/>
      <c r="AB21" s="328"/>
    </row>
    <row r="22" spans="1:28" ht="34.15" customHeight="1" x14ac:dyDescent="0.2">
      <c r="A22" s="679"/>
      <c r="B22" s="693"/>
      <c r="C22" s="334" t="s">
        <v>764</v>
      </c>
      <c r="D22" s="330" t="s">
        <v>757</v>
      </c>
      <c r="E22" s="330"/>
      <c r="F22" s="330"/>
      <c r="G22" s="335">
        <v>1</v>
      </c>
      <c r="H22" s="328"/>
      <c r="I22" s="328"/>
      <c r="J22" s="328"/>
      <c r="K22" s="328"/>
      <c r="L22" s="328"/>
      <c r="M22" s="328"/>
      <c r="N22" s="328"/>
      <c r="O22" s="328"/>
      <c r="P22" s="328"/>
      <c r="Q22" s="328"/>
      <c r="R22" s="328"/>
      <c r="S22" s="328"/>
      <c r="T22" s="328"/>
      <c r="U22" s="328"/>
      <c r="V22" s="328"/>
      <c r="W22" s="328"/>
      <c r="X22" s="328"/>
      <c r="Y22" s="328"/>
      <c r="Z22" s="328"/>
      <c r="AA22" s="328"/>
      <c r="AB22" s="328"/>
    </row>
    <row r="23" spans="1:28" ht="22.15" customHeight="1" x14ac:dyDescent="0.2">
      <c r="A23" s="679"/>
      <c r="B23" s="693"/>
      <c r="C23" s="334" t="s">
        <v>765</v>
      </c>
      <c r="D23" s="330" t="s">
        <v>752</v>
      </c>
      <c r="E23" s="330"/>
      <c r="F23" s="330"/>
      <c r="G23" s="328"/>
      <c r="H23" s="328"/>
      <c r="I23" s="335">
        <v>1</v>
      </c>
      <c r="J23" s="328"/>
      <c r="K23" s="328"/>
      <c r="L23" s="328"/>
      <c r="M23" s="328"/>
      <c r="N23" s="328"/>
      <c r="O23" s="328"/>
      <c r="P23" s="328"/>
      <c r="Q23" s="328"/>
      <c r="R23" s="328"/>
      <c r="S23" s="328"/>
      <c r="T23" s="328"/>
      <c r="U23" s="328"/>
      <c r="V23" s="328"/>
      <c r="W23" s="328"/>
      <c r="X23" s="328"/>
      <c r="Y23" s="328"/>
      <c r="Z23" s="328"/>
      <c r="AA23" s="328"/>
      <c r="AB23" s="328"/>
    </row>
    <row r="24" spans="1:28" ht="22.15" customHeight="1" x14ac:dyDescent="0.2">
      <c r="A24" s="679"/>
      <c r="B24" s="693"/>
      <c r="C24" s="340" t="s">
        <v>766</v>
      </c>
      <c r="D24" s="330" t="s">
        <v>752</v>
      </c>
      <c r="E24" s="330"/>
      <c r="F24" s="330"/>
      <c r="G24" s="328"/>
      <c r="H24" s="328"/>
      <c r="I24" s="328"/>
      <c r="J24" s="328"/>
      <c r="K24" s="335">
        <v>1</v>
      </c>
      <c r="L24" s="328"/>
      <c r="M24" s="328"/>
      <c r="N24" s="328"/>
      <c r="O24" s="328"/>
      <c r="P24" s="328"/>
      <c r="Q24" s="328"/>
      <c r="R24" s="328"/>
      <c r="S24" s="328"/>
      <c r="T24" s="328"/>
      <c r="U24" s="328"/>
      <c r="V24" s="328"/>
      <c r="W24" s="328"/>
      <c r="X24" s="328"/>
      <c r="Y24" s="328"/>
      <c r="Z24" s="328"/>
      <c r="AA24" s="328"/>
      <c r="AB24" s="328"/>
    </row>
    <row r="25" spans="1:28" ht="44.25" customHeight="1" x14ac:dyDescent="0.2">
      <c r="A25" s="679"/>
      <c r="B25" s="693"/>
      <c r="C25" s="341" t="s">
        <v>767</v>
      </c>
      <c r="D25" s="330" t="s">
        <v>768</v>
      </c>
      <c r="E25" s="330"/>
      <c r="F25" s="330"/>
      <c r="G25" s="328"/>
      <c r="H25" s="328"/>
      <c r="I25" s="328"/>
      <c r="J25" s="328"/>
      <c r="K25" s="335">
        <v>1</v>
      </c>
      <c r="L25" s="328"/>
      <c r="M25" s="328"/>
      <c r="N25" s="328"/>
      <c r="O25" s="328"/>
      <c r="P25" s="328"/>
      <c r="Q25" s="328"/>
      <c r="R25" s="328"/>
      <c r="S25" s="328"/>
      <c r="T25" s="328"/>
      <c r="U25" s="328"/>
      <c r="V25" s="328"/>
      <c r="W25" s="328"/>
      <c r="X25" s="328"/>
      <c r="Y25" s="328"/>
      <c r="Z25" s="328"/>
      <c r="AA25" s="328"/>
      <c r="AB25" s="328"/>
    </row>
    <row r="26" spans="1:28" ht="44.25" customHeight="1" x14ac:dyDescent="0.2">
      <c r="A26" s="679"/>
      <c r="B26" s="693"/>
      <c r="C26" s="342" t="s">
        <v>769</v>
      </c>
      <c r="D26" s="330" t="s">
        <v>768</v>
      </c>
      <c r="E26" s="343"/>
      <c r="F26" s="343"/>
      <c r="G26" s="327"/>
      <c r="H26" s="327"/>
      <c r="I26" s="327"/>
      <c r="J26" s="327"/>
      <c r="K26" s="327"/>
      <c r="L26" s="327"/>
      <c r="M26" s="344">
        <v>1</v>
      </c>
      <c r="N26" s="327"/>
      <c r="O26" s="327"/>
      <c r="P26" s="327"/>
      <c r="Q26" s="327"/>
      <c r="R26" s="327"/>
      <c r="S26" s="327"/>
      <c r="T26" s="327"/>
      <c r="U26" s="327"/>
      <c r="V26" s="327"/>
      <c r="W26" s="327"/>
      <c r="X26" s="327"/>
      <c r="Y26" s="327"/>
      <c r="Z26" s="327"/>
      <c r="AA26" s="327"/>
      <c r="AB26" s="327"/>
    </row>
    <row r="27" spans="1:28" ht="44.25" customHeight="1" x14ac:dyDescent="0.2">
      <c r="A27" s="679"/>
      <c r="B27" s="693"/>
      <c r="C27" s="342" t="s">
        <v>770</v>
      </c>
      <c r="D27" s="330" t="s">
        <v>768</v>
      </c>
      <c r="E27" s="343"/>
      <c r="F27" s="343"/>
      <c r="G27" s="327"/>
      <c r="H27" s="327"/>
      <c r="I27" s="327"/>
      <c r="J27" s="327"/>
      <c r="K27" s="327"/>
      <c r="L27" s="327"/>
      <c r="M27" s="327"/>
      <c r="N27" s="327"/>
      <c r="O27" s="327"/>
      <c r="P27" s="327"/>
      <c r="Q27" s="327"/>
      <c r="R27" s="327"/>
      <c r="S27" s="344">
        <v>1</v>
      </c>
      <c r="T27" s="327"/>
      <c r="U27" s="327"/>
      <c r="V27" s="327"/>
      <c r="W27" s="327"/>
      <c r="X27" s="327"/>
      <c r="Y27" s="327"/>
      <c r="Z27" s="327"/>
      <c r="AA27" s="327"/>
      <c r="AB27" s="327"/>
    </row>
    <row r="28" spans="1:28" ht="44.25" customHeight="1" x14ac:dyDescent="0.2">
      <c r="A28" s="679"/>
      <c r="B28" s="693"/>
      <c r="C28" s="342" t="s">
        <v>771</v>
      </c>
      <c r="D28" s="343" t="s">
        <v>772</v>
      </c>
      <c r="E28" s="343"/>
      <c r="F28" s="343"/>
      <c r="G28" s="344">
        <v>1</v>
      </c>
      <c r="H28" s="327"/>
      <c r="I28" s="327"/>
      <c r="J28" s="327"/>
      <c r="K28" s="327"/>
      <c r="L28" s="327"/>
      <c r="M28" s="327"/>
      <c r="N28" s="327"/>
      <c r="O28" s="327"/>
      <c r="P28" s="327"/>
      <c r="Q28" s="327"/>
      <c r="R28" s="327"/>
      <c r="S28" s="327"/>
      <c r="T28" s="327"/>
      <c r="U28" s="327"/>
      <c r="V28" s="327"/>
      <c r="W28" s="327"/>
      <c r="X28" s="327"/>
      <c r="Y28" s="327"/>
      <c r="Z28" s="327"/>
      <c r="AA28" s="327"/>
      <c r="AB28" s="327"/>
    </row>
    <row r="29" spans="1:28" ht="38.25" customHeight="1" x14ac:dyDescent="0.2">
      <c r="A29" s="680"/>
      <c r="B29" s="693"/>
      <c r="C29" s="345" t="s">
        <v>773</v>
      </c>
      <c r="D29" s="343" t="s">
        <v>752</v>
      </c>
      <c r="E29" s="343"/>
      <c r="F29" s="343"/>
      <c r="G29" s="344">
        <v>1</v>
      </c>
      <c r="H29" s="327"/>
      <c r="I29" s="327"/>
      <c r="J29" s="327"/>
      <c r="K29" s="327"/>
      <c r="L29" s="327"/>
      <c r="M29" s="327"/>
      <c r="N29" s="327"/>
      <c r="O29" s="327"/>
      <c r="P29" s="327"/>
      <c r="Q29" s="327"/>
      <c r="R29" s="327"/>
      <c r="S29" s="327"/>
      <c r="T29" s="327"/>
      <c r="U29" s="327"/>
      <c r="V29" s="327"/>
      <c r="W29" s="327"/>
      <c r="X29" s="327"/>
      <c r="Y29" s="327"/>
      <c r="Z29" s="327"/>
      <c r="AA29" s="327"/>
      <c r="AB29" s="327"/>
    </row>
    <row r="30" spans="1:28" ht="18.75" customHeight="1" x14ac:dyDescent="0.2">
      <c r="A30" s="64"/>
      <c r="B30" s="674" t="s">
        <v>774</v>
      </c>
      <c r="C30" s="675"/>
      <c r="D30" s="675"/>
      <c r="E30" s="675"/>
      <c r="F30" s="675"/>
      <c r="G30" s="675"/>
      <c r="H30" s="675"/>
      <c r="I30" s="675"/>
      <c r="J30" s="675"/>
      <c r="K30" s="675"/>
      <c r="L30" s="675"/>
      <c r="M30" s="675"/>
      <c r="N30" s="675"/>
      <c r="O30" s="675"/>
      <c r="P30" s="675"/>
      <c r="Q30" s="675"/>
      <c r="R30" s="675"/>
      <c r="S30" s="675"/>
      <c r="T30" s="675"/>
      <c r="U30" s="675"/>
      <c r="V30" s="675"/>
      <c r="W30" s="675"/>
      <c r="X30" s="675"/>
      <c r="Y30" s="675"/>
      <c r="Z30" s="675"/>
      <c r="AA30" s="675"/>
      <c r="AB30" s="695"/>
    </row>
    <row r="31" spans="1:28" ht="54.75" customHeight="1" x14ac:dyDescent="0.2">
      <c r="A31" s="696">
        <v>2</v>
      </c>
      <c r="B31" s="346"/>
      <c r="C31" s="347" t="s">
        <v>775</v>
      </c>
      <c r="D31" s="64" t="s">
        <v>772</v>
      </c>
      <c r="E31" s="64"/>
      <c r="F31" s="64"/>
      <c r="G31" s="348"/>
      <c r="H31" s="348"/>
      <c r="I31" s="349">
        <v>1</v>
      </c>
      <c r="J31" s="348"/>
      <c r="K31" s="348"/>
      <c r="L31" s="348"/>
      <c r="M31" s="348"/>
      <c r="N31" s="348"/>
      <c r="O31" s="348"/>
      <c r="P31" s="348"/>
      <c r="Q31" s="348"/>
      <c r="R31" s="348"/>
      <c r="S31" s="348"/>
      <c r="T31" s="348"/>
      <c r="U31" s="348"/>
      <c r="V31" s="348"/>
      <c r="W31" s="348"/>
      <c r="X31" s="348"/>
      <c r="Y31" s="348"/>
      <c r="Z31" s="348"/>
      <c r="AA31" s="348"/>
      <c r="AB31" s="348"/>
    </row>
    <row r="32" spans="1:28" s="325" customFormat="1" ht="29.45" customHeight="1" x14ac:dyDescent="0.2">
      <c r="A32" s="696"/>
      <c r="B32" s="350"/>
      <c r="C32" s="347" t="s">
        <v>776</v>
      </c>
      <c r="D32" s="64" t="s">
        <v>777</v>
      </c>
      <c r="E32" s="64"/>
      <c r="F32" s="64"/>
      <c r="G32" s="348"/>
      <c r="H32" s="348"/>
      <c r="I32" s="348"/>
      <c r="J32" s="348"/>
      <c r="K32" s="348"/>
      <c r="L32" s="348"/>
      <c r="M32" s="351"/>
      <c r="N32" s="348"/>
      <c r="O32" s="348"/>
      <c r="P32" s="348"/>
      <c r="Q32" s="348"/>
      <c r="R32" s="348"/>
      <c r="S32" s="348"/>
      <c r="T32" s="348"/>
      <c r="U32" s="348"/>
      <c r="V32" s="348"/>
      <c r="W32" s="348"/>
      <c r="X32" s="348"/>
      <c r="Y32" s="348"/>
      <c r="Z32" s="348"/>
      <c r="AA32" s="348"/>
      <c r="AB32" s="348"/>
    </row>
    <row r="33" spans="1:28" s="325" customFormat="1" ht="29.45" customHeight="1" x14ac:dyDescent="0.2">
      <c r="A33" s="696"/>
      <c r="B33" s="350"/>
      <c r="C33" s="347" t="s">
        <v>778</v>
      </c>
      <c r="D33" s="64" t="s">
        <v>777</v>
      </c>
      <c r="E33" s="64"/>
      <c r="F33" s="64"/>
      <c r="G33" s="348"/>
      <c r="H33" s="348"/>
      <c r="I33" s="348"/>
      <c r="J33" s="348"/>
      <c r="K33" s="349">
        <v>1</v>
      </c>
      <c r="L33" s="348"/>
      <c r="M33" s="348"/>
      <c r="N33" s="348"/>
      <c r="O33" s="348"/>
      <c r="P33" s="348"/>
      <c r="Q33" s="348"/>
      <c r="R33" s="348"/>
      <c r="S33" s="348"/>
      <c r="T33" s="348"/>
      <c r="U33" s="348"/>
      <c r="V33" s="348"/>
      <c r="W33" s="348"/>
      <c r="X33" s="348"/>
      <c r="Y33" s="348"/>
      <c r="Z33" s="348"/>
      <c r="AA33" s="348"/>
      <c r="AB33" s="348"/>
    </row>
    <row r="34" spans="1:28" s="325" customFormat="1" ht="43.5" customHeight="1" x14ac:dyDescent="0.2">
      <c r="A34" s="696"/>
      <c r="B34" s="350"/>
      <c r="C34" s="347" t="s">
        <v>779</v>
      </c>
      <c r="D34" s="64" t="s">
        <v>777</v>
      </c>
      <c r="E34" s="64"/>
      <c r="F34" s="64"/>
      <c r="G34" s="348"/>
      <c r="H34" s="348"/>
      <c r="I34" s="348"/>
      <c r="J34" s="348"/>
      <c r="K34" s="348"/>
      <c r="L34" s="348"/>
      <c r="M34" s="349">
        <v>1</v>
      </c>
      <c r="N34" s="348"/>
      <c r="O34" s="348"/>
      <c r="P34" s="348"/>
      <c r="Q34" s="348"/>
      <c r="R34" s="348"/>
      <c r="S34" s="348"/>
      <c r="T34" s="348"/>
      <c r="U34" s="348"/>
      <c r="V34" s="348"/>
      <c r="W34" s="348"/>
      <c r="X34" s="348"/>
      <c r="Y34" s="348"/>
      <c r="Z34" s="348"/>
      <c r="AA34" s="348"/>
      <c r="AB34" s="348"/>
    </row>
    <row r="35" spans="1:28" s="325" customFormat="1" ht="29.45" customHeight="1" x14ac:dyDescent="0.2">
      <c r="A35" s="696"/>
      <c r="B35" s="350"/>
      <c r="C35" s="347" t="s">
        <v>780</v>
      </c>
      <c r="D35" s="64" t="s">
        <v>777</v>
      </c>
      <c r="E35" s="64"/>
      <c r="F35" s="64"/>
      <c r="G35" s="348"/>
      <c r="H35" s="348"/>
      <c r="I35" s="348"/>
      <c r="J35" s="348"/>
      <c r="K35" s="348"/>
      <c r="L35" s="348"/>
      <c r="M35" s="348"/>
      <c r="N35" s="348"/>
      <c r="O35" s="349">
        <v>1</v>
      </c>
      <c r="P35" s="348"/>
      <c r="Q35" s="348"/>
      <c r="R35" s="348"/>
      <c r="S35" s="348"/>
      <c r="T35" s="348"/>
      <c r="U35" s="348"/>
      <c r="V35" s="348"/>
      <c r="W35" s="348"/>
      <c r="X35" s="348"/>
      <c r="Y35" s="348"/>
      <c r="Z35" s="348"/>
      <c r="AA35" s="348"/>
      <c r="AB35" s="348"/>
    </row>
    <row r="36" spans="1:28" ht="48" customHeight="1" x14ac:dyDescent="0.2">
      <c r="A36" s="696"/>
      <c r="B36" s="346"/>
      <c r="C36" s="336" t="s">
        <v>781</v>
      </c>
      <c r="D36" s="330" t="s">
        <v>752</v>
      </c>
      <c r="E36" s="330"/>
      <c r="F36" s="330"/>
      <c r="G36" s="328"/>
      <c r="H36" s="328"/>
      <c r="I36" s="328"/>
      <c r="J36" s="328"/>
      <c r="K36" s="328"/>
      <c r="L36" s="328"/>
      <c r="M36" s="328"/>
      <c r="N36" s="328"/>
      <c r="O36" s="328"/>
      <c r="P36" s="328"/>
      <c r="Q36" s="335">
        <v>1</v>
      </c>
      <c r="R36" s="328"/>
      <c r="S36" s="328"/>
      <c r="T36" s="328"/>
      <c r="U36" s="352"/>
      <c r="V36" s="352"/>
      <c r="W36" s="352"/>
      <c r="X36" s="352"/>
      <c r="Y36" s="352"/>
      <c r="Z36" s="352"/>
      <c r="AA36" s="352"/>
      <c r="AB36" s="352"/>
    </row>
    <row r="37" spans="1:28" ht="17.25" customHeight="1" x14ac:dyDescent="0.2">
      <c r="A37" s="696"/>
      <c r="B37" s="346"/>
      <c r="C37" s="697" t="s">
        <v>782</v>
      </c>
      <c r="D37" s="698"/>
      <c r="E37" s="698"/>
      <c r="F37" s="698"/>
      <c r="G37" s="698"/>
      <c r="H37" s="698"/>
      <c r="I37" s="698"/>
      <c r="J37" s="698"/>
      <c r="K37" s="698"/>
      <c r="L37" s="698"/>
      <c r="M37" s="698"/>
      <c r="N37" s="698"/>
      <c r="O37" s="698"/>
      <c r="P37" s="698"/>
      <c r="Q37" s="698"/>
      <c r="R37" s="698"/>
      <c r="S37" s="698"/>
      <c r="T37" s="698"/>
      <c r="U37" s="698"/>
      <c r="V37" s="698"/>
      <c r="W37" s="698"/>
      <c r="X37" s="698"/>
      <c r="Y37" s="698"/>
      <c r="Z37" s="698"/>
      <c r="AA37" s="698"/>
      <c r="AB37" s="699"/>
    </row>
    <row r="38" spans="1:28" ht="44.25" customHeight="1" x14ac:dyDescent="0.2">
      <c r="A38" s="696"/>
      <c r="B38" s="693"/>
      <c r="C38" s="353" t="s">
        <v>783</v>
      </c>
      <c r="D38" s="337" t="s">
        <v>784</v>
      </c>
      <c r="E38" s="337"/>
      <c r="F38" s="337"/>
      <c r="G38" s="335"/>
      <c r="H38" s="335"/>
      <c r="I38" s="335"/>
      <c r="J38" s="335"/>
      <c r="K38" s="335"/>
      <c r="L38" s="335"/>
      <c r="M38" s="335"/>
      <c r="N38" s="335"/>
      <c r="O38" s="335"/>
      <c r="P38" s="335"/>
      <c r="Q38" s="335"/>
      <c r="R38" s="335"/>
      <c r="S38" s="335"/>
      <c r="T38" s="335"/>
      <c r="U38" s="335"/>
      <c r="V38" s="335"/>
      <c r="W38" s="335"/>
      <c r="X38" s="335"/>
      <c r="Y38" s="335"/>
      <c r="Z38" s="335"/>
      <c r="AA38" s="335"/>
      <c r="AB38" s="335"/>
    </row>
    <row r="39" spans="1:28" ht="44.25" customHeight="1" x14ac:dyDescent="0.2">
      <c r="A39" s="696"/>
      <c r="B39" s="693"/>
      <c r="C39" s="341" t="s">
        <v>785</v>
      </c>
      <c r="D39" s="330" t="s">
        <v>786</v>
      </c>
      <c r="E39" s="330"/>
      <c r="F39" s="330"/>
      <c r="G39" s="328"/>
      <c r="H39" s="328"/>
      <c r="I39" s="328"/>
      <c r="J39" s="328"/>
      <c r="K39" s="328"/>
      <c r="L39" s="328"/>
      <c r="M39" s="335">
        <v>1</v>
      </c>
      <c r="N39" s="328"/>
      <c r="O39" s="328"/>
      <c r="P39" s="328"/>
      <c r="Q39" s="328"/>
      <c r="R39" s="328"/>
      <c r="S39" s="328"/>
      <c r="T39" s="328"/>
      <c r="U39" s="328"/>
      <c r="V39" s="328"/>
      <c r="W39" s="328"/>
      <c r="X39" s="328"/>
      <c r="Y39" s="328"/>
      <c r="Z39" s="328"/>
      <c r="AA39" s="328"/>
      <c r="AB39" s="328"/>
    </row>
    <row r="40" spans="1:28" ht="39.75" customHeight="1" x14ac:dyDescent="0.2">
      <c r="A40" s="696"/>
      <c r="B40" s="693"/>
      <c r="C40" s="341" t="s">
        <v>787</v>
      </c>
      <c r="D40" s="330" t="s">
        <v>786</v>
      </c>
      <c r="E40" s="332"/>
      <c r="F40" s="332"/>
      <c r="G40" s="328"/>
      <c r="H40" s="328"/>
      <c r="I40" s="328"/>
      <c r="J40" s="328"/>
      <c r="K40" s="328"/>
      <c r="L40" s="328"/>
      <c r="M40" s="328"/>
      <c r="N40" s="328"/>
      <c r="O40" s="328"/>
      <c r="P40" s="328"/>
      <c r="Q40" s="328"/>
      <c r="R40" s="328"/>
      <c r="S40" s="335">
        <v>1</v>
      </c>
      <c r="T40" s="328"/>
      <c r="U40" s="328"/>
      <c r="V40" s="328"/>
      <c r="W40" s="328"/>
      <c r="X40" s="328"/>
      <c r="Y40" s="328"/>
      <c r="Z40" s="328"/>
      <c r="AA40" s="328"/>
      <c r="AB40" s="328"/>
    </row>
    <row r="41" spans="1:28" ht="44.25" customHeight="1" x14ac:dyDescent="0.2">
      <c r="A41" s="696"/>
      <c r="B41" s="693"/>
      <c r="C41" s="341" t="s">
        <v>788</v>
      </c>
      <c r="D41" s="330" t="s">
        <v>777</v>
      </c>
      <c r="E41" s="330"/>
      <c r="F41" s="330"/>
      <c r="G41" s="328"/>
      <c r="H41" s="328"/>
      <c r="I41" s="328"/>
      <c r="J41" s="328"/>
      <c r="K41" s="328"/>
      <c r="L41" s="328"/>
      <c r="M41" s="328"/>
      <c r="N41" s="328"/>
      <c r="O41" s="328"/>
      <c r="P41" s="328"/>
      <c r="Q41" s="328"/>
      <c r="R41" s="328"/>
      <c r="S41" s="328"/>
      <c r="T41" s="328"/>
      <c r="U41" s="335">
        <v>1</v>
      </c>
      <c r="V41" s="328"/>
      <c r="W41" s="328"/>
      <c r="X41" s="328"/>
      <c r="Y41" s="328"/>
      <c r="Z41" s="328"/>
      <c r="AA41" s="328"/>
      <c r="AB41" s="328"/>
    </row>
    <row r="42" spans="1:28" ht="44.25" customHeight="1" x14ac:dyDescent="0.2">
      <c r="A42" s="696"/>
      <c r="B42" s="693"/>
      <c r="C42" s="341" t="s">
        <v>789</v>
      </c>
      <c r="D42" s="330" t="s">
        <v>786</v>
      </c>
      <c r="E42" s="330"/>
      <c r="F42" s="330"/>
      <c r="G42" s="328"/>
      <c r="H42" s="328"/>
      <c r="I42" s="328"/>
      <c r="J42" s="328"/>
      <c r="K42" s="328"/>
      <c r="L42" s="328"/>
      <c r="M42" s="328"/>
      <c r="N42" s="328"/>
      <c r="O42" s="335">
        <v>1</v>
      </c>
      <c r="P42" s="328"/>
      <c r="Q42" s="328"/>
      <c r="R42" s="328"/>
      <c r="S42" s="328"/>
      <c r="T42" s="328"/>
      <c r="U42" s="328"/>
      <c r="V42" s="328"/>
      <c r="W42" s="328"/>
      <c r="X42" s="328"/>
      <c r="Y42" s="328"/>
      <c r="Z42" s="328"/>
      <c r="AA42" s="328"/>
      <c r="AB42" s="328"/>
    </row>
    <row r="43" spans="1:28" ht="17.25" customHeight="1" thickBot="1" x14ac:dyDescent="0.25">
      <c r="A43" s="674" t="s">
        <v>790</v>
      </c>
      <c r="B43" s="675"/>
      <c r="C43" s="675"/>
      <c r="D43" s="675"/>
      <c r="E43" s="675"/>
      <c r="F43" s="675"/>
      <c r="G43" s="675"/>
      <c r="H43" s="675"/>
      <c r="I43" s="675"/>
      <c r="J43" s="675"/>
      <c r="K43" s="675"/>
      <c r="L43" s="675"/>
      <c r="M43" s="675"/>
      <c r="N43" s="675"/>
      <c r="O43" s="675"/>
      <c r="P43" s="675"/>
      <c r="Q43" s="675"/>
      <c r="R43" s="675"/>
      <c r="S43" s="675"/>
      <c r="T43" s="675"/>
      <c r="U43" s="675"/>
      <c r="V43" s="675"/>
      <c r="W43" s="675"/>
      <c r="X43" s="675"/>
      <c r="Y43" s="675"/>
      <c r="Z43" s="675"/>
      <c r="AA43" s="675"/>
      <c r="AB43" s="676"/>
    </row>
    <row r="44" spans="1:28" ht="38.25" customHeight="1" x14ac:dyDescent="0.2">
      <c r="A44" s="677">
        <f>-H45</f>
        <v>0</v>
      </c>
      <c r="B44" s="681" t="s">
        <v>791</v>
      </c>
      <c r="C44" s="354" t="s">
        <v>792</v>
      </c>
      <c r="D44" s="330" t="s">
        <v>793</v>
      </c>
      <c r="E44" s="330"/>
      <c r="F44" s="330"/>
      <c r="G44" s="335">
        <v>1</v>
      </c>
      <c r="H44" s="328"/>
      <c r="I44" s="328"/>
      <c r="J44" s="328"/>
      <c r="K44" s="328"/>
      <c r="L44" s="328"/>
      <c r="M44" s="328"/>
      <c r="N44" s="328"/>
      <c r="O44" s="328"/>
      <c r="P44" s="328"/>
      <c r="Q44" s="328"/>
      <c r="R44" s="328"/>
      <c r="S44" s="328"/>
      <c r="T44" s="328"/>
      <c r="U44" s="328"/>
      <c r="V44" s="328"/>
      <c r="W44" s="328"/>
      <c r="X44" s="328"/>
      <c r="Y44" s="328"/>
      <c r="Z44" s="328"/>
      <c r="AA44" s="328"/>
      <c r="AB44" s="328"/>
    </row>
    <row r="45" spans="1:28" ht="47.25" customHeight="1" x14ac:dyDescent="0.2">
      <c r="A45" s="678"/>
      <c r="B45" s="682"/>
      <c r="C45" s="355" t="s">
        <v>794</v>
      </c>
      <c r="D45" s="343" t="s">
        <v>795</v>
      </c>
      <c r="E45" s="343"/>
      <c r="F45" s="343"/>
      <c r="G45" s="344">
        <v>1</v>
      </c>
      <c r="H45" s="327"/>
      <c r="I45" s="327"/>
      <c r="J45" s="327"/>
      <c r="K45" s="327"/>
      <c r="L45" s="327"/>
      <c r="M45" s="344">
        <v>1</v>
      </c>
      <c r="N45" s="327"/>
      <c r="O45" s="327"/>
      <c r="P45" s="327"/>
      <c r="Q45" s="327"/>
      <c r="R45" s="327"/>
      <c r="S45" s="344">
        <v>1</v>
      </c>
      <c r="T45" s="327"/>
      <c r="U45" s="327"/>
      <c r="V45" s="327"/>
      <c r="W45" s="327"/>
      <c r="X45" s="327"/>
      <c r="Y45" s="344">
        <v>1</v>
      </c>
      <c r="Z45" s="327"/>
      <c r="AA45" s="327"/>
      <c r="AB45" s="327"/>
    </row>
    <row r="46" spans="1:28" ht="41.25" customHeight="1" x14ac:dyDescent="0.2">
      <c r="A46" s="678"/>
      <c r="B46" s="682"/>
      <c r="C46" s="355" t="s">
        <v>796</v>
      </c>
      <c r="D46" s="343" t="s">
        <v>795</v>
      </c>
      <c r="E46" s="343"/>
      <c r="F46" s="343"/>
      <c r="G46" s="344">
        <v>1</v>
      </c>
      <c r="H46" s="327"/>
      <c r="I46" s="327"/>
      <c r="J46" s="327"/>
      <c r="K46" s="327"/>
      <c r="L46" s="327"/>
      <c r="M46" s="344">
        <v>1</v>
      </c>
      <c r="N46" s="327"/>
      <c r="O46" s="327"/>
      <c r="P46" s="327"/>
      <c r="Q46" s="327"/>
      <c r="R46" s="327"/>
      <c r="S46" s="344">
        <v>1</v>
      </c>
      <c r="T46" s="327"/>
      <c r="U46" s="327"/>
      <c r="V46" s="327"/>
      <c r="W46" s="327"/>
      <c r="X46" s="327"/>
      <c r="Y46" s="344">
        <v>1</v>
      </c>
      <c r="Z46" s="327"/>
      <c r="AA46" s="327"/>
      <c r="AB46" s="327"/>
    </row>
    <row r="47" spans="1:28" ht="41.25" customHeight="1" x14ac:dyDescent="0.2">
      <c r="A47" s="678"/>
      <c r="B47" s="682"/>
      <c r="C47" s="355" t="s">
        <v>797</v>
      </c>
      <c r="D47" s="343" t="s">
        <v>795</v>
      </c>
      <c r="E47" s="343"/>
      <c r="F47" s="343"/>
      <c r="G47" s="344">
        <v>1</v>
      </c>
      <c r="H47" s="327"/>
      <c r="I47" s="327"/>
      <c r="J47" s="327"/>
      <c r="K47" s="327"/>
      <c r="L47" s="327"/>
      <c r="M47" s="344">
        <v>1</v>
      </c>
      <c r="N47" s="327"/>
      <c r="O47" s="327"/>
      <c r="P47" s="327"/>
      <c r="Q47" s="327"/>
      <c r="R47" s="327"/>
      <c r="S47" s="344">
        <v>1</v>
      </c>
      <c r="T47" s="327"/>
      <c r="U47" s="327"/>
      <c r="V47" s="327"/>
      <c r="W47" s="327"/>
      <c r="X47" s="327"/>
      <c r="Y47" s="344">
        <v>1</v>
      </c>
      <c r="Z47" s="327"/>
      <c r="AA47" s="327"/>
      <c r="AB47" s="327"/>
    </row>
    <row r="48" spans="1:28" ht="42" customHeight="1" x14ac:dyDescent="0.2">
      <c r="A48" s="678"/>
      <c r="B48" s="682"/>
      <c r="C48" s="355" t="s">
        <v>798</v>
      </c>
      <c r="D48" s="343" t="s">
        <v>799</v>
      </c>
      <c r="E48" s="343"/>
      <c r="F48" s="343"/>
      <c r="G48" s="327"/>
      <c r="H48" s="327"/>
      <c r="I48" s="344">
        <v>1</v>
      </c>
      <c r="J48" s="327"/>
      <c r="K48" s="327"/>
      <c r="L48" s="327"/>
      <c r="M48" s="327"/>
      <c r="N48" s="327"/>
      <c r="O48" s="344">
        <v>1</v>
      </c>
      <c r="P48" s="327"/>
      <c r="Q48" s="327"/>
      <c r="R48" s="327"/>
      <c r="S48" s="327"/>
      <c r="T48" s="327"/>
      <c r="U48" s="344">
        <v>1</v>
      </c>
      <c r="V48" s="327"/>
      <c r="W48" s="327"/>
      <c r="X48" s="327"/>
      <c r="Y48" s="327"/>
      <c r="Z48" s="327"/>
      <c r="AA48" s="344">
        <v>1</v>
      </c>
      <c r="AB48" s="327"/>
    </row>
    <row r="49" spans="1:28" ht="42" customHeight="1" x14ac:dyDescent="0.2">
      <c r="A49" s="678"/>
      <c r="B49" s="682"/>
      <c r="C49" s="355" t="s">
        <v>800</v>
      </c>
      <c r="D49" s="330" t="s">
        <v>752</v>
      </c>
      <c r="E49" s="343"/>
      <c r="F49" s="343"/>
      <c r="G49" s="344">
        <v>1</v>
      </c>
      <c r="H49" s="327"/>
      <c r="I49" s="327"/>
      <c r="J49" s="327"/>
      <c r="K49" s="327"/>
      <c r="L49" s="327"/>
      <c r="M49" s="327"/>
      <c r="N49" s="327"/>
      <c r="O49" s="327"/>
      <c r="P49" s="327"/>
      <c r="Q49" s="327"/>
      <c r="R49" s="327"/>
      <c r="S49" s="327"/>
      <c r="T49" s="327"/>
      <c r="U49" s="327"/>
      <c r="V49" s="327"/>
      <c r="W49" s="327"/>
      <c r="X49" s="327"/>
      <c r="Y49" s="327"/>
      <c r="Z49" s="327"/>
      <c r="AA49" s="327"/>
      <c r="AB49" s="327"/>
    </row>
    <row r="50" spans="1:28" ht="42" customHeight="1" x14ac:dyDescent="0.2">
      <c r="A50" s="678"/>
      <c r="B50" s="682"/>
      <c r="C50" s="355" t="s">
        <v>801</v>
      </c>
      <c r="D50" s="330" t="s">
        <v>752</v>
      </c>
      <c r="E50" s="343"/>
      <c r="F50" s="343"/>
      <c r="G50" s="344">
        <v>1</v>
      </c>
      <c r="H50" s="327"/>
      <c r="I50" s="327"/>
      <c r="J50" s="327"/>
      <c r="K50" s="327"/>
      <c r="L50" s="327"/>
      <c r="M50" s="327"/>
      <c r="N50" s="327"/>
      <c r="O50" s="327"/>
      <c r="P50" s="327"/>
      <c r="Q50" s="327"/>
      <c r="R50" s="327"/>
      <c r="S50" s="327"/>
      <c r="T50" s="327"/>
      <c r="U50" s="327"/>
      <c r="V50" s="327"/>
      <c r="W50" s="327"/>
      <c r="X50" s="327"/>
      <c r="Y50" s="327"/>
      <c r="Z50" s="327"/>
      <c r="AA50" s="327"/>
      <c r="AB50" s="327"/>
    </row>
    <row r="51" spans="1:28" ht="42" customHeight="1" x14ac:dyDescent="0.2">
      <c r="A51" s="678"/>
      <c r="B51" s="682"/>
      <c r="C51" s="355" t="s">
        <v>802</v>
      </c>
      <c r="D51" s="330" t="s">
        <v>752</v>
      </c>
      <c r="E51" s="343"/>
      <c r="F51" s="343"/>
      <c r="G51" s="327"/>
      <c r="H51" s="327"/>
      <c r="I51" s="327"/>
      <c r="J51" s="327"/>
      <c r="K51" s="327"/>
      <c r="L51" s="327"/>
      <c r="M51" s="344">
        <v>1</v>
      </c>
      <c r="N51" s="327"/>
      <c r="O51" s="327"/>
      <c r="P51" s="327"/>
      <c r="Q51" s="327"/>
      <c r="R51" s="327"/>
      <c r="S51" s="327"/>
      <c r="T51" s="327"/>
      <c r="U51" s="327"/>
      <c r="V51" s="327"/>
      <c r="W51" s="327"/>
      <c r="X51" s="327"/>
      <c r="Y51" s="327"/>
      <c r="Z51" s="327"/>
      <c r="AA51" s="327"/>
      <c r="AB51" s="327"/>
    </row>
    <row r="52" spans="1:28" ht="42" customHeight="1" x14ac:dyDescent="0.2">
      <c r="A52" s="678"/>
      <c r="B52" s="682"/>
      <c r="C52" s="355" t="s">
        <v>803</v>
      </c>
      <c r="D52" s="330" t="s">
        <v>752</v>
      </c>
      <c r="E52" s="343"/>
      <c r="F52" s="343"/>
      <c r="G52" s="327"/>
      <c r="H52" s="327"/>
      <c r="I52" s="327"/>
      <c r="J52" s="327"/>
      <c r="K52" s="327"/>
      <c r="L52" s="327"/>
      <c r="M52" s="327"/>
      <c r="N52" s="327"/>
      <c r="O52" s="327"/>
      <c r="P52" s="327"/>
      <c r="Q52" s="327"/>
      <c r="R52" s="327"/>
      <c r="S52" s="344">
        <v>1</v>
      </c>
      <c r="T52" s="327"/>
      <c r="U52" s="327"/>
      <c r="V52" s="327"/>
      <c r="W52" s="327"/>
      <c r="X52" s="327"/>
      <c r="Y52" s="327"/>
      <c r="Z52" s="327"/>
      <c r="AA52" s="327"/>
      <c r="AB52" s="327"/>
    </row>
    <row r="53" spans="1:28" ht="42" customHeight="1" x14ac:dyDescent="0.2">
      <c r="A53" s="678"/>
      <c r="B53" s="682"/>
      <c r="C53" s="355" t="s">
        <v>804</v>
      </c>
      <c r="D53" s="330" t="s">
        <v>752</v>
      </c>
      <c r="E53" s="343"/>
      <c r="F53" s="343"/>
      <c r="G53" s="327"/>
      <c r="H53" s="327"/>
      <c r="I53" s="327"/>
      <c r="J53" s="327"/>
      <c r="K53" s="327"/>
      <c r="L53" s="327"/>
      <c r="M53" s="344">
        <v>1</v>
      </c>
      <c r="N53" s="327"/>
      <c r="O53" s="327"/>
      <c r="P53" s="327"/>
      <c r="Q53" s="327"/>
      <c r="R53" s="327"/>
      <c r="S53" s="327"/>
      <c r="T53" s="327"/>
      <c r="U53" s="327"/>
      <c r="V53" s="327"/>
      <c r="W53" s="327"/>
      <c r="X53" s="327"/>
      <c r="Y53" s="327"/>
      <c r="Z53" s="327"/>
      <c r="AA53" s="327"/>
      <c r="AB53" s="327"/>
    </row>
    <row r="54" spans="1:28" ht="42" customHeight="1" x14ac:dyDescent="0.2">
      <c r="A54" s="678"/>
      <c r="B54" s="682"/>
      <c r="C54" s="355" t="s">
        <v>805</v>
      </c>
      <c r="D54" s="330" t="s">
        <v>752</v>
      </c>
      <c r="E54" s="343"/>
      <c r="F54" s="343"/>
      <c r="G54" s="327"/>
      <c r="H54" s="327"/>
      <c r="I54" s="327"/>
      <c r="J54" s="327"/>
      <c r="K54" s="327"/>
      <c r="L54" s="327"/>
      <c r="M54" s="327"/>
      <c r="N54" s="327"/>
      <c r="O54" s="344">
        <v>1</v>
      </c>
      <c r="P54" s="327"/>
      <c r="Q54" s="327"/>
      <c r="R54" s="327"/>
      <c r="S54" s="327"/>
      <c r="T54" s="327"/>
      <c r="U54" s="327"/>
      <c r="V54" s="327"/>
      <c r="W54" s="327"/>
      <c r="X54" s="327"/>
      <c r="Y54" s="327"/>
      <c r="Z54" s="327"/>
      <c r="AA54" s="327"/>
      <c r="AB54" s="327"/>
    </row>
    <row r="55" spans="1:28" ht="33" customHeight="1" thickBot="1" x14ac:dyDescent="0.25">
      <c r="A55" s="678"/>
      <c r="B55" s="682"/>
      <c r="C55" s="355" t="s">
        <v>806</v>
      </c>
      <c r="D55" s="343" t="s">
        <v>807</v>
      </c>
      <c r="E55" s="343"/>
      <c r="F55" s="343"/>
      <c r="G55" s="327"/>
      <c r="H55" s="327"/>
      <c r="I55" s="344">
        <v>1</v>
      </c>
      <c r="J55" s="327"/>
      <c r="K55" s="327"/>
      <c r="L55" s="327"/>
      <c r="M55" s="327"/>
      <c r="N55" s="327"/>
      <c r="O55" s="344">
        <v>1</v>
      </c>
      <c r="P55" s="327"/>
      <c r="Q55" s="327"/>
      <c r="R55" s="327"/>
      <c r="S55" s="327"/>
      <c r="T55" s="327"/>
      <c r="U55" s="344">
        <v>1</v>
      </c>
      <c r="V55" s="327"/>
      <c r="W55" s="327"/>
      <c r="X55" s="327"/>
      <c r="Y55" s="327"/>
      <c r="Z55" s="327"/>
      <c r="AA55" s="344">
        <v>1</v>
      </c>
      <c r="AB55" s="327"/>
    </row>
    <row r="56" spans="1:28" ht="21" customHeight="1" thickBot="1" x14ac:dyDescent="0.25">
      <c r="A56" s="678"/>
      <c r="B56" s="683" t="s">
        <v>808</v>
      </c>
      <c r="C56" s="684"/>
      <c r="D56" s="684"/>
      <c r="E56" s="684"/>
      <c r="F56" s="684"/>
      <c r="G56" s="684"/>
      <c r="H56" s="684"/>
      <c r="I56" s="684"/>
      <c r="J56" s="684"/>
      <c r="K56" s="684"/>
      <c r="L56" s="684"/>
      <c r="M56" s="684"/>
      <c r="N56" s="684"/>
      <c r="O56" s="684"/>
      <c r="P56" s="684"/>
      <c r="Q56" s="684"/>
      <c r="R56" s="684"/>
      <c r="S56" s="684"/>
      <c r="T56" s="684"/>
      <c r="U56" s="684"/>
      <c r="V56" s="684"/>
      <c r="W56" s="684"/>
      <c r="X56" s="684"/>
      <c r="Y56" s="684"/>
      <c r="Z56" s="684"/>
      <c r="AA56" s="684"/>
      <c r="AB56" s="685"/>
    </row>
    <row r="57" spans="1:28" ht="42" customHeight="1" x14ac:dyDescent="0.2">
      <c r="A57" s="679"/>
      <c r="B57" s="686"/>
      <c r="C57" s="356" t="s">
        <v>809</v>
      </c>
      <c r="D57" s="343" t="s">
        <v>799</v>
      </c>
      <c r="E57" s="64"/>
      <c r="F57" s="64"/>
      <c r="G57" s="348"/>
      <c r="H57" s="348"/>
      <c r="I57" s="348"/>
      <c r="J57" s="348"/>
      <c r="K57" s="348"/>
      <c r="L57" s="348"/>
      <c r="M57" s="348"/>
      <c r="N57" s="348"/>
      <c r="O57" s="348"/>
      <c r="P57" s="348"/>
      <c r="Q57" s="348"/>
      <c r="R57" s="348"/>
      <c r="S57" s="349">
        <v>1</v>
      </c>
      <c r="T57" s="348"/>
      <c r="U57" s="348"/>
      <c r="V57" s="348"/>
      <c r="W57" s="348"/>
      <c r="X57" s="348"/>
      <c r="Y57" s="348"/>
      <c r="Z57" s="348"/>
      <c r="AA57" s="348"/>
      <c r="AB57" s="348"/>
    </row>
    <row r="58" spans="1:28" ht="42" customHeight="1" x14ac:dyDescent="0.2">
      <c r="A58" s="679"/>
      <c r="B58" s="686"/>
      <c r="C58" s="356" t="s">
        <v>810</v>
      </c>
      <c r="D58" s="343" t="s">
        <v>799</v>
      </c>
      <c r="E58" s="64"/>
      <c r="F58" s="64"/>
      <c r="G58" s="348"/>
      <c r="H58" s="348"/>
      <c r="I58" s="348"/>
      <c r="J58" s="348"/>
      <c r="K58" s="348"/>
      <c r="L58" s="348"/>
      <c r="M58" s="348"/>
      <c r="N58" s="348"/>
      <c r="O58" s="348"/>
      <c r="P58" s="348"/>
      <c r="Q58" s="348"/>
      <c r="R58" s="348"/>
      <c r="S58" s="348"/>
      <c r="T58" s="348"/>
      <c r="U58" s="349">
        <v>1</v>
      </c>
      <c r="V58" s="348"/>
      <c r="W58" s="348"/>
      <c r="X58" s="348"/>
      <c r="Y58" s="348"/>
      <c r="Z58" s="348"/>
      <c r="AA58" s="348"/>
      <c r="AB58" s="348"/>
    </row>
    <row r="59" spans="1:28" ht="42" customHeight="1" x14ac:dyDescent="0.2">
      <c r="A59" s="679"/>
      <c r="B59" s="686"/>
      <c r="C59" s="356" t="s">
        <v>789</v>
      </c>
      <c r="D59" s="343" t="s">
        <v>799</v>
      </c>
      <c r="E59" s="64"/>
      <c r="F59" s="64"/>
      <c r="G59" s="348"/>
      <c r="H59" s="348"/>
      <c r="I59" s="348"/>
      <c r="J59" s="348"/>
      <c r="K59" s="348"/>
      <c r="L59" s="348"/>
      <c r="M59" s="348"/>
      <c r="N59" s="348"/>
      <c r="O59" s="349">
        <v>1</v>
      </c>
      <c r="P59" s="348"/>
      <c r="Q59" s="348"/>
      <c r="R59" s="348"/>
      <c r="S59" s="348"/>
      <c r="T59" s="348"/>
      <c r="U59" s="348"/>
      <c r="V59" s="348"/>
      <c r="W59" s="348"/>
      <c r="X59" s="348"/>
      <c r="Y59" s="348"/>
      <c r="Z59" s="348"/>
      <c r="AA59" s="348"/>
      <c r="AB59" s="348"/>
    </row>
    <row r="60" spans="1:28" ht="42" customHeight="1" x14ac:dyDescent="0.2">
      <c r="A60" s="679"/>
      <c r="B60" s="686"/>
      <c r="C60" s="356" t="s">
        <v>811</v>
      </c>
      <c r="D60" s="343" t="s">
        <v>799</v>
      </c>
      <c r="E60" s="64"/>
      <c r="F60" s="64"/>
      <c r="G60" s="348"/>
      <c r="H60" s="348"/>
      <c r="I60" s="348"/>
      <c r="J60" s="348"/>
      <c r="K60" s="348"/>
      <c r="L60" s="348"/>
      <c r="M60" s="348"/>
      <c r="N60" s="348"/>
      <c r="O60" s="348"/>
      <c r="P60" s="348"/>
      <c r="Q60" s="348"/>
      <c r="R60" s="348"/>
      <c r="S60" s="349">
        <v>1</v>
      </c>
      <c r="T60" s="348"/>
      <c r="U60" s="348"/>
      <c r="V60" s="348"/>
      <c r="W60" s="348"/>
      <c r="X60" s="348"/>
      <c r="Y60" s="348"/>
      <c r="Z60" s="348"/>
      <c r="AA60" s="348"/>
      <c r="AB60" s="348"/>
    </row>
    <row r="61" spans="1:28" ht="30" customHeight="1" x14ac:dyDescent="0.2">
      <c r="A61" s="679"/>
      <c r="B61" s="686"/>
      <c r="C61" s="341" t="s">
        <v>812</v>
      </c>
      <c r="D61" s="330" t="s">
        <v>752</v>
      </c>
      <c r="E61" s="330"/>
      <c r="F61" s="330"/>
      <c r="G61" s="328"/>
      <c r="H61" s="328"/>
      <c r="I61" s="328"/>
      <c r="J61" s="328"/>
      <c r="K61" s="328"/>
      <c r="L61" s="328"/>
      <c r="M61" s="328"/>
      <c r="N61" s="328"/>
      <c r="O61" s="328"/>
      <c r="P61" s="328"/>
      <c r="Q61" s="328"/>
      <c r="R61" s="328"/>
      <c r="S61" s="328"/>
      <c r="T61" s="328"/>
      <c r="U61" s="335">
        <v>1</v>
      </c>
      <c r="V61" s="328"/>
      <c r="W61" s="328"/>
      <c r="X61" s="328"/>
      <c r="Y61" s="328"/>
      <c r="Z61" s="328"/>
      <c r="AA61" s="328"/>
      <c r="AB61" s="328"/>
    </row>
    <row r="62" spans="1:28" ht="30" customHeight="1" thickBot="1" x14ac:dyDescent="0.25">
      <c r="A62" s="679"/>
      <c r="B62" s="686"/>
      <c r="C62" s="341" t="s">
        <v>813</v>
      </c>
      <c r="D62" s="330" t="s">
        <v>752</v>
      </c>
      <c r="E62" s="330"/>
      <c r="F62" s="330"/>
      <c r="G62" s="328"/>
      <c r="H62" s="328"/>
      <c r="I62" s="328"/>
      <c r="J62" s="328"/>
      <c r="K62" s="328"/>
      <c r="L62" s="328"/>
      <c r="M62" s="328"/>
      <c r="N62" s="328"/>
      <c r="O62" s="328"/>
      <c r="P62" s="328"/>
      <c r="Q62" s="328"/>
      <c r="R62" s="328"/>
      <c r="S62" s="328"/>
      <c r="T62" s="328"/>
      <c r="U62" s="328"/>
      <c r="V62" s="328"/>
      <c r="W62" s="335">
        <v>1</v>
      </c>
      <c r="X62" s="328"/>
      <c r="Y62" s="328"/>
      <c r="Z62" s="328"/>
      <c r="AA62" s="328"/>
      <c r="AB62" s="328"/>
    </row>
    <row r="63" spans="1:28" ht="22.5" customHeight="1" thickBot="1" x14ac:dyDescent="0.25">
      <c r="A63" s="678"/>
      <c r="B63" s="357"/>
      <c r="C63" s="683" t="s">
        <v>814</v>
      </c>
      <c r="D63" s="684"/>
      <c r="E63" s="684"/>
      <c r="F63" s="684"/>
      <c r="G63" s="684"/>
      <c r="H63" s="684"/>
      <c r="I63" s="684"/>
      <c r="J63" s="684"/>
      <c r="K63" s="684"/>
      <c r="L63" s="684"/>
      <c r="M63" s="684"/>
      <c r="N63" s="684"/>
      <c r="O63" s="684"/>
      <c r="P63" s="684"/>
      <c r="Q63" s="684"/>
      <c r="R63" s="684"/>
      <c r="S63" s="684"/>
      <c r="T63" s="684"/>
      <c r="U63" s="684"/>
      <c r="V63" s="684"/>
      <c r="W63" s="684"/>
      <c r="X63" s="684"/>
      <c r="Y63" s="684"/>
      <c r="Z63" s="684"/>
      <c r="AA63" s="684"/>
      <c r="AB63" s="685"/>
    </row>
    <row r="64" spans="1:28" ht="27" customHeight="1" x14ac:dyDescent="0.2">
      <c r="A64" s="679"/>
      <c r="B64" s="687"/>
      <c r="C64" s="358" t="s">
        <v>815</v>
      </c>
      <c r="D64" s="64" t="s">
        <v>816</v>
      </c>
      <c r="E64" s="64"/>
      <c r="F64" s="64"/>
      <c r="G64" s="359">
        <v>1</v>
      </c>
      <c r="H64" s="360"/>
      <c r="I64" s="359">
        <v>1</v>
      </c>
      <c r="J64" s="360"/>
      <c r="K64" s="359">
        <v>1</v>
      </c>
      <c r="L64" s="360"/>
      <c r="M64" s="359">
        <v>1</v>
      </c>
      <c r="N64" s="360"/>
      <c r="O64" s="359">
        <v>1</v>
      </c>
      <c r="P64" s="360"/>
      <c r="Q64" s="359">
        <v>1</v>
      </c>
      <c r="R64" s="360"/>
      <c r="S64" s="359">
        <v>1</v>
      </c>
      <c r="T64" s="360"/>
      <c r="U64" s="359">
        <v>1</v>
      </c>
      <c r="V64" s="360"/>
      <c r="W64" s="359">
        <v>1</v>
      </c>
      <c r="X64" s="360"/>
      <c r="Y64" s="359">
        <v>1</v>
      </c>
      <c r="Z64" s="360"/>
      <c r="AA64" s="359">
        <v>1</v>
      </c>
      <c r="AB64" s="361"/>
    </row>
    <row r="65" spans="1:37" s="325" customFormat="1" ht="27" customHeight="1" x14ac:dyDescent="0.2">
      <c r="A65" s="679"/>
      <c r="B65" s="686"/>
      <c r="C65" s="358" t="s">
        <v>817</v>
      </c>
      <c r="D65" s="64" t="s">
        <v>777</v>
      </c>
      <c r="E65" s="64"/>
      <c r="F65" s="64"/>
      <c r="G65" s="360"/>
      <c r="H65" s="360"/>
      <c r="I65" s="360"/>
      <c r="J65" s="360"/>
      <c r="K65" s="360"/>
      <c r="L65" s="360"/>
      <c r="M65" s="360"/>
      <c r="N65" s="360"/>
      <c r="O65" s="360"/>
      <c r="P65" s="360"/>
      <c r="Q65" s="359">
        <v>1</v>
      </c>
      <c r="R65" s="360"/>
      <c r="S65" s="360"/>
      <c r="T65" s="360"/>
      <c r="U65" s="360"/>
      <c r="V65" s="360"/>
      <c r="W65" s="360"/>
      <c r="X65" s="360"/>
      <c r="Y65" s="360"/>
      <c r="Z65" s="360"/>
      <c r="AA65" s="360"/>
      <c r="AB65" s="360"/>
    </row>
    <row r="66" spans="1:37" s="325" customFormat="1" ht="27" customHeight="1" x14ac:dyDescent="0.2">
      <c r="A66" s="679"/>
      <c r="B66" s="686"/>
      <c r="C66" s="358" t="s">
        <v>818</v>
      </c>
      <c r="D66" s="64" t="s">
        <v>777</v>
      </c>
      <c r="E66" s="64"/>
      <c r="F66" s="64"/>
      <c r="G66" s="360"/>
      <c r="H66" s="360"/>
      <c r="I66" s="360"/>
      <c r="J66" s="360"/>
      <c r="K66" s="360"/>
      <c r="L66" s="360"/>
      <c r="M66" s="360"/>
      <c r="N66" s="360"/>
      <c r="O66" s="360"/>
      <c r="P66" s="360"/>
      <c r="Q66" s="360"/>
      <c r="R66" s="360"/>
      <c r="S66" s="360"/>
      <c r="T66" s="360"/>
      <c r="U66" s="359">
        <v>1</v>
      </c>
      <c r="V66" s="360"/>
      <c r="W66" s="360"/>
      <c r="X66" s="360"/>
      <c r="Y66" s="360"/>
      <c r="Z66" s="360"/>
      <c r="AA66" s="360"/>
      <c r="AB66" s="360"/>
    </row>
    <row r="67" spans="1:37" s="325" customFormat="1" ht="27" customHeight="1" x14ac:dyDescent="0.2">
      <c r="A67" s="679"/>
      <c r="B67" s="686"/>
      <c r="C67" s="358" t="s">
        <v>819</v>
      </c>
      <c r="D67" s="64" t="s">
        <v>777</v>
      </c>
      <c r="E67" s="64"/>
      <c r="F67" s="64"/>
      <c r="G67" s="360"/>
      <c r="H67" s="360"/>
      <c r="I67" s="360"/>
      <c r="J67" s="360"/>
      <c r="K67" s="360"/>
      <c r="L67" s="360"/>
      <c r="M67" s="360"/>
      <c r="N67" s="360"/>
      <c r="O67" s="360"/>
      <c r="P67" s="360"/>
      <c r="Q67" s="360"/>
      <c r="R67" s="360"/>
      <c r="S67" s="360"/>
      <c r="T67" s="360"/>
      <c r="U67" s="360"/>
      <c r="V67" s="360"/>
      <c r="W67" s="360"/>
      <c r="X67" s="360"/>
      <c r="Y67" s="359">
        <v>1</v>
      </c>
      <c r="Z67" s="360"/>
      <c r="AA67" s="360"/>
      <c r="AB67" s="360"/>
    </row>
    <row r="68" spans="1:37" ht="22.5" customHeight="1" x14ac:dyDescent="0.2">
      <c r="A68" s="679"/>
      <c r="B68" s="686"/>
      <c r="C68" s="362" t="s">
        <v>820</v>
      </c>
      <c r="D68" s="329" t="s">
        <v>821</v>
      </c>
      <c r="E68" s="329"/>
      <c r="F68" s="329"/>
      <c r="G68" s="363"/>
      <c r="H68" s="363"/>
      <c r="I68" s="363"/>
      <c r="J68" s="363"/>
      <c r="K68" s="363"/>
      <c r="L68" s="363"/>
      <c r="M68" s="363"/>
      <c r="N68" s="363"/>
      <c r="O68" s="363"/>
      <c r="P68" s="363"/>
      <c r="Q68" s="332"/>
      <c r="R68" s="332"/>
      <c r="S68" s="332"/>
      <c r="T68" s="332"/>
      <c r="U68" s="332"/>
      <c r="V68" s="332"/>
      <c r="W68" s="332"/>
      <c r="X68" s="332"/>
      <c r="Y68" s="332"/>
      <c r="Z68" s="332"/>
      <c r="AA68" s="331">
        <v>1</v>
      </c>
      <c r="AB68" s="363"/>
    </row>
    <row r="69" spans="1:37" ht="30.75" customHeight="1" x14ac:dyDescent="0.2">
      <c r="A69" s="679"/>
      <c r="B69" s="686"/>
      <c r="C69" s="362" t="s">
        <v>822</v>
      </c>
      <c r="D69" s="329" t="s">
        <v>816</v>
      </c>
      <c r="E69" s="329"/>
      <c r="F69" s="329"/>
      <c r="G69" s="363"/>
      <c r="H69" s="363"/>
      <c r="I69" s="363"/>
      <c r="J69" s="363"/>
      <c r="K69" s="363"/>
      <c r="L69" s="363"/>
      <c r="M69" s="363"/>
      <c r="N69" s="363"/>
      <c r="O69" s="363"/>
      <c r="P69" s="363"/>
      <c r="Q69" s="363"/>
      <c r="R69" s="363"/>
      <c r="S69" s="363"/>
      <c r="T69" s="363"/>
      <c r="U69" s="363"/>
      <c r="V69" s="363"/>
      <c r="W69" s="363"/>
      <c r="X69" s="363"/>
      <c r="Y69" s="363"/>
      <c r="Z69" s="363"/>
      <c r="AA69" s="331">
        <v>1</v>
      </c>
      <c r="AB69" s="363"/>
    </row>
    <row r="70" spans="1:37" s="367" customFormat="1" ht="25.5" x14ac:dyDescent="0.2">
      <c r="A70" s="679"/>
      <c r="B70" s="686"/>
      <c r="C70" s="364" t="s">
        <v>823</v>
      </c>
      <c r="D70" s="365" t="s">
        <v>793</v>
      </c>
      <c r="E70" s="365"/>
      <c r="F70" s="365"/>
      <c r="G70" s="366"/>
      <c r="H70" s="366"/>
      <c r="I70" s="366"/>
      <c r="K70" s="366"/>
      <c r="L70" s="366"/>
      <c r="M70" s="366"/>
      <c r="N70" s="366"/>
      <c r="O70" s="366"/>
      <c r="P70" s="366"/>
      <c r="Q70" s="366"/>
      <c r="R70" s="366"/>
      <c r="S70" s="366"/>
      <c r="T70" s="366"/>
      <c r="U70" s="366"/>
      <c r="V70" s="366"/>
      <c r="W70" s="366"/>
      <c r="X70" s="366"/>
      <c r="Y70" s="366"/>
      <c r="Z70" s="366"/>
      <c r="AA70" s="366"/>
      <c r="AB70" s="366"/>
      <c r="AC70" s="323"/>
      <c r="AD70" s="323"/>
      <c r="AE70" s="323"/>
      <c r="AF70" s="323"/>
      <c r="AG70" s="323"/>
      <c r="AH70" s="323"/>
      <c r="AI70" s="323"/>
      <c r="AJ70" s="323"/>
      <c r="AK70" s="323"/>
    </row>
    <row r="71" spans="1:37" ht="32.25" customHeight="1" thickBot="1" x14ac:dyDescent="0.25">
      <c r="A71" s="679"/>
      <c r="B71" s="686"/>
      <c r="C71" s="368" t="s">
        <v>824</v>
      </c>
      <c r="D71" s="330" t="s">
        <v>793</v>
      </c>
      <c r="E71" s="330"/>
      <c r="F71" s="330"/>
      <c r="G71" s="335">
        <v>1</v>
      </c>
      <c r="H71" s="328"/>
      <c r="I71" s="328"/>
      <c r="J71" s="328"/>
      <c r="K71" s="328"/>
      <c r="L71" s="328"/>
      <c r="M71" s="335">
        <v>1</v>
      </c>
      <c r="N71" s="328"/>
      <c r="O71" s="328"/>
      <c r="P71" s="328"/>
      <c r="Q71" s="328"/>
      <c r="R71" s="328"/>
      <c r="S71" s="335">
        <v>1</v>
      </c>
      <c r="T71" s="328"/>
      <c r="U71" s="328"/>
      <c r="V71" s="328"/>
      <c r="W71" s="328"/>
      <c r="X71" s="328"/>
      <c r="Y71" s="335">
        <v>1</v>
      </c>
      <c r="Z71" s="328"/>
      <c r="AA71" s="328"/>
      <c r="AB71" s="328"/>
    </row>
    <row r="72" spans="1:37" ht="13.5" thickBot="1" x14ac:dyDescent="0.25">
      <c r="A72" s="678"/>
      <c r="B72" s="688" t="s">
        <v>825</v>
      </c>
      <c r="C72" s="689"/>
      <c r="D72" s="689"/>
      <c r="E72" s="689"/>
      <c r="F72" s="689"/>
      <c r="G72" s="689"/>
      <c r="H72" s="689"/>
      <c r="I72" s="689"/>
      <c r="J72" s="689"/>
      <c r="K72" s="689"/>
      <c r="L72" s="689"/>
      <c r="M72" s="689"/>
      <c r="N72" s="689"/>
      <c r="O72" s="689"/>
      <c r="P72" s="689"/>
      <c r="Q72" s="689"/>
      <c r="R72" s="689"/>
      <c r="S72" s="689"/>
      <c r="T72" s="689"/>
      <c r="U72" s="689"/>
      <c r="V72" s="689"/>
      <c r="W72" s="689"/>
      <c r="X72" s="689"/>
      <c r="Y72" s="689"/>
      <c r="Z72" s="689"/>
      <c r="AA72" s="689"/>
      <c r="AB72" s="690"/>
    </row>
    <row r="73" spans="1:37" ht="30" customHeight="1" x14ac:dyDescent="0.2">
      <c r="A73" s="679"/>
      <c r="B73" s="687"/>
      <c r="C73" s="358" t="s">
        <v>826</v>
      </c>
      <c r="D73" s="64" t="s">
        <v>793</v>
      </c>
      <c r="E73" s="64"/>
      <c r="F73" s="64"/>
      <c r="G73" s="348"/>
      <c r="H73" s="348"/>
      <c r="I73" s="349">
        <v>1</v>
      </c>
      <c r="J73" s="348"/>
      <c r="K73" s="348"/>
      <c r="L73" s="348"/>
      <c r="M73" s="348"/>
      <c r="N73" s="348"/>
      <c r="O73" s="348"/>
      <c r="P73" s="348"/>
      <c r="Q73" s="348"/>
      <c r="R73" s="348"/>
      <c r="S73" s="348"/>
      <c r="T73" s="348"/>
      <c r="U73" s="348"/>
      <c r="V73" s="348"/>
      <c r="W73" s="348"/>
      <c r="X73" s="348"/>
      <c r="Y73" s="348"/>
      <c r="Z73" s="348"/>
      <c r="AA73" s="348"/>
      <c r="AB73" s="348"/>
    </row>
    <row r="74" spans="1:37" s="323" customFormat="1" ht="39.75" customHeight="1" x14ac:dyDescent="0.2">
      <c r="A74" s="679"/>
      <c r="B74" s="686"/>
      <c r="C74" s="369" t="s">
        <v>827</v>
      </c>
      <c r="D74" s="330" t="s">
        <v>793</v>
      </c>
      <c r="E74" s="329"/>
      <c r="F74" s="329"/>
      <c r="G74" s="339"/>
      <c r="H74" s="339"/>
      <c r="I74" s="339"/>
      <c r="J74" s="339"/>
      <c r="K74" s="339"/>
      <c r="L74" s="339"/>
      <c r="M74" s="339"/>
      <c r="N74" s="339"/>
      <c r="O74" s="335">
        <v>1</v>
      </c>
      <c r="P74" s="339"/>
      <c r="Q74" s="339"/>
      <c r="R74" s="339"/>
      <c r="S74" s="339"/>
      <c r="T74" s="339"/>
      <c r="U74" s="339"/>
      <c r="V74" s="339"/>
      <c r="W74" s="339"/>
      <c r="X74" s="339"/>
      <c r="Y74" s="339"/>
      <c r="Z74" s="339"/>
      <c r="AA74" s="339"/>
      <c r="AB74" s="339"/>
    </row>
    <row r="75" spans="1:37" s="323" customFormat="1" ht="39.75" customHeight="1" x14ac:dyDescent="0.2">
      <c r="A75" s="679"/>
      <c r="B75" s="686"/>
      <c r="C75" s="370" t="s">
        <v>828</v>
      </c>
      <c r="D75" s="330" t="s">
        <v>793</v>
      </c>
      <c r="E75" s="329"/>
      <c r="F75" s="329"/>
      <c r="G75" s="339"/>
      <c r="H75" s="339"/>
      <c r="I75" s="339"/>
      <c r="J75" s="339"/>
      <c r="K75" s="339"/>
      <c r="L75" s="339"/>
      <c r="M75" s="339"/>
      <c r="N75" s="339"/>
      <c r="O75" s="339"/>
      <c r="P75" s="339"/>
      <c r="Q75" s="339"/>
      <c r="R75" s="339"/>
      <c r="S75" s="335">
        <v>1</v>
      </c>
      <c r="T75" s="339"/>
      <c r="U75" s="339"/>
      <c r="V75" s="339"/>
      <c r="W75" s="339"/>
      <c r="X75" s="339"/>
      <c r="Y75" s="339"/>
      <c r="Z75" s="339"/>
      <c r="AA75" s="339"/>
      <c r="AB75" s="339"/>
    </row>
    <row r="76" spans="1:37" s="323" customFormat="1" ht="39.75" customHeight="1" x14ac:dyDescent="0.2">
      <c r="A76" s="679"/>
      <c r="B76" s="686"/>
      <c r="C76" s="336" t="s">
        <v>829</v>
      </c>
      <c r="D76" s="330" t="s">
        <v>793</v>
      </c>
      <c r="E76" s="329"/>
      <c r="F76" s="329"/>
      <c r="G76" s="339"/>
      <c r="H76" s="339"/>
      <c r="I76" s="339"/>
      <c r="J76" s="339"/>
      <c r="K76" s="339"/>
      <c r="L76" s="339"/>
      <c r="M76" s="339"/>
      <c r="N76" s="339"/>
      <c r="O76" s="339"/>
      <c r="P76" s="339"/>
      <c r="Q76" s="339"/>
      <c r="R76" s="339"/>
      <c r="S76" s="335">
        <v>1</v>
      </c>
      <c r="T76" s="339"/>
      <c r="U76" s="339"/>
      <c r="V76" s="339"/>
      <c r="W76" s="339"/>
      <c r="X76" s="339"/>
      <c r="Y76" s="339"/>
      <c r="Z76" s="339"/>
      <c r="AA76" s="339"/>
      <c r="AB76" s="339"/>
    </row>
    <row r="77" spans="1:37" ht="30" customHeight="1" x14ac:dyDescent="0.2">
      <c r="A77" s="679"/>
      <c r="B77" s="686"/>
      <c r="C77" s="368" t="s">
        <v>830</v>
      </c>
      <c r="D77" s="330" t="s">
        <v>793</v>
      </c>
      <c r="E77" s="330"/>
      <c r="F77" s="330"/>
      <c r="G77" s="328"/>
      <c r="H77" s="328"/>
      <c r="I77" s="339"/>
      <c r="J77" s="328"/>
      <c r="K77" s="328"/>
      <c r="L77" s="328"/>
      <c r="M77" s="328"/>
      <c r="N77" s="328"/>
      <c r="O77" s="328"/>
      <c r="P77" s="328"/>
      <c r="Q77" s="328"/>
      <c r="R77" s="328"/>
      <c r="S77" s="328"/>
      <c r="T77" s="328"/>
      <c r="U77" s="328"/>
      <c r="V77" s="328"/>
      <c r="W77" s="328"/>
      <c r="X77" s="328"/>
      <c r="Y77" s="328"/>
      <c r="Z77" s="328"/>
      <c r="AA77" s="328"/>
      <c r="AB77" s="328"/>
    </row>
    <row r="78" spans="1:37" ht="44.25" customHeight="1" x14ac:dyDescent="0.2">
      <c r="A78" s="679"/>
      <c r="B78" s="686"/>
      <c r="C78" s="371" t="s">
        <v>831</v>
      </c>
      <c r="D78" s="365" t="s">
        <v>793</v>
      </c>
      <c r="E78" s="365"/>
      <c r="F78" s="365"/>
      <c r="G78" s="366"/>
      <c r="H78" s="366"/>
      <c r="I78" s="366"/>
      <c r="J78" s="366"/>
      <c r="K78" s="366"/>
      <c r="L78" s="366"/>
      <c r="M78" s="366"/>
      <c r="N78" s="366"/>
      <c r="O78" s="366"/>
      <c r="P78" s="366"/>
      <c r="Q78" s="366"/>
      <c r="R78" s="366"/>
      <c r="S78" s="366"/>
      <c r="T78" s="366"/>
      <c r="U78" s="366"/>
      <c r="V78" s="366"/>
      <c r="W78" s="366"/>
      <c r="X78" s="366"/>
      <c r="Y78" s="366"/>
      <c r="Z78" s="366"/>
      <c r="AA78" s="366"/>
      <c r="AB78" s="366"/>
    </row>
    <row r="79" spans="1:37" ht="24.6" customHeight="1" x14ac:dyDescent="0.2">
      <c r="A79" s="679"/>
      <c r="B79" s="686"/>
      <c r="C79" s="372" t="s">
        <v>832</v>
      </c>
      <c r="D79" s="365" t="s">
        <v>833</v>
      </c>
      <c r="E79" s="365"/>
      <c r="F79" s="365"/>
      <c r="G79" s="367"/>
      <c r="H79" s="366"/>
      <c r="I79" s="366"/>
      <c r="J79" s="366"/>
      <c r="K79" s="366"/>
      <c r="L79" s="366"/>
      <c r="M79" s="366"/>
      <c r="N79" s="366"/>
      <c r="O79" s="366"/>
      <c r="P79" s="366"/>
      <c r="Q79" s="366"/>
      <c r="R79" s="366"/>
      <c r="S79" s="366"/>
      <c r="T79" s="366"/>
      <c r="U79" s="366"/>
      <c r="V79" s="366"/>
      <c r="W79" s="366"/>
      <c r="X79" s="366"/>
      <c r="Y79" s="366"/>
      <c r="Z79" s="366"/>
      <c r="AA79" s="366"/>
      <c r="AB79" s="366"/>
    </row>
    <row r="80" spans="1:37" x14ac:dyDescent="0.2">
      <c r="A80" s="680"/>
      <c r="B80" s="373"/>
      <c r="C80" s="374"/>
      <c r="D80" s="330"/>
      <c r="E80" s="328"/>
      <c r="F80" s="330"/>
      <c r="G80" s="328">
        <f t="shared" ref="G80:AA80" si="0">G79+G78+G77+G76+G75+G74+G73+G71+G70+G69+G68+G67+G66+G65+G64+G62+G61+G60+G59+G58+G57+G55+G54+G53+G52+G51+G50+G49+G48+G47+G46+G45+G44+G42+G41+G40+G39+G38+G36+G35+G34+G33+G32+G31+G29+G28+G27+G26+G25+G24+G23+G22+G21+G20+G19+G18+G17+G16+G15+G14+G13+G12+G11</f>
        <v>18</v>
      </c>
      <c r="H80" s="328">
        <f t="shared" si="0"/>
        <v>0</v>
      </c>
      <c r="I80" s="328">
        <f t="shared" si="0"/>
        <v>9</v>
      </c>
      <c r="J80" s="328">
        <f t="shared" si="0"/>
        <v>0</v>
      </c>
      <c r="K80" s="328">
        <f t="shared" si="0"/>
        <v>4</v>
      </c>
      <c r="L80" s="328">
        <f t="shared" si="0"/>
        <v>0</v>
      </c>
      <c r="M80" s="328">
        <f t="shared" si="0"/>
        <v>10</v>
      </c>
      <c r="N80" s="328">
        <f t="shared" si="0"/>
        <v>0</v>
      </c>
      <c r="O80" s="328">
        <f t="shared" si="0"/>
        <v>8</v>
      </c>
      <c r="P80" s="328">
        <f t="shared" si="0"/>
        <v>0</v>
      </c>
      <c r="Q80" s="328">
        <f t="shared" si="0"/>
        <v>3</v>
      </c>
      <c r="R80" s="328">
        <f t="shared" si="0"/>
        <v>0</v>
      </c>
      <c r="S80" s="328">
        <f t="shared" si="0"/>
        <v>12</v>
      </c>
      <c r="T80" s="328">
        <f t="shared" si="0"/>
        <v>0</v>
      </c>
      <c r="U80" s="328">
        <f t="shared" si="0"/>
        <v>7</v>
      </c>
      <c r="V80" s="328">
        <f t="shared" si="0"/>
        <v>0</v>
      </c>
      <c r="W80" s="328">
        <f t="shared" si="0"/>
        <v>2</v>
      </c>
      <c r="X80" s="328">
        <f t="shared" si="0"/>
        <v>0</v>
      </c>
      <c r="Y80" s="328">
        <f t="shared" si="0"/>
        <v>6</v>
      </c>
      <c r="Z80" s="328">
        <f t="shared" si="0"/>
        <v>0</v>
      </c>
      <c r="AA80" s="328">
        <f t="shared" si="0"/>
        <v>5</v>
      </c>
      <c r="AB80" s="328">
        <f>'[4]SST 2020'!$C$82</f>
        <v>0</v>
      </c>
    </row>
    <row r="81" spans="1:28" ht="18" customHeight="1" x14ac:dyDescent="0.2">
      <c r="A81" s="375"/>
      <c r="B81" s="376" t="s">
        <v>834</v>
      </c>
      <c r="C81" s="354"/>
      <c r="D81" s="377" t="e">
        <f>+SUM(#REF!)+SUM(#REF!)+SUM(#REF!)</f>
        <v>#REF!</v>
      </c>
      <c r="E81" s="377"/>
      <c r="F81" s="377"/>
      <c r="G81" s="673"/>
      <c r="H81" s="673"/>
      <c r="I81" s="673"/>
      <c r="J81" s="673"/>
      <c r="K81" s="673"/>
      <c r="L81" s="673"/>
      <c r="M81" s="673"/>
      <c r="N81" s="673"/>
      <c r="O81" s="673"/>
      <c r="P81" s="673"/>
      <c r="Q81" s="673"/>
      <c r="R81" s="673"/>
      <c r="S81" s="673"/>
      <c r="T81" s="673"/>
      <c r="U81" s="673"/>
      <c r="V81" s="673"/>
      <c r="W81" s="673"/>
      <c r="X81" s="673"/>
      <c r="Y81" s="673"/>
      <c r="Z81" s="673"/>
      <c r="AA81" s="673"/>
      <c r="AB81" s="673"/>
    </row>
    <row r="82" spans="1:28" x14ac:dyDescent="0.2">
      <c r="A82" s="325"/>
      <c r="B82" s="325"/>
      <c r="C82" s="378"/>
      <c r="D82" s="379"/>
      <c r="E82" s="379"/>
      <c r="F82" s="379"/>
      <c r="G82" s="370"/>
      <c r="H82" s="370"/>
      <c r="I82" s="370"/>
      <c r="J82" s="370"/>
      <c r="K82" s="370"/>
      <c r="L82" s="370"/>
      <c r="M82" s="370"/>
      <c r="N82" s="370"/>
      <c r="O82" s="325"/>
      <c r="P82" s="325"/>
      <c r="Q82" s="325"/>
      <c r="R82" s="325"/>
      <c r="S82" s="325"/>
      <c r="T82" s="325"/>
      <c r="U82" s="325"/>
      <c r="V82" s="325"/>
      <c r="W82" s="325"/>
      <c r="X82" s="325"/>
      <c r="Y82" s="325"/>
      <c r="Z82" s="325"/>
      <c r="AA82" s="325"/>
      <c r="AB82" s="325"/>
    </row>
    <row r="83" spans="1:28" x14ac:dyDescent="0.2">
      <c r="A83" s="325"/>
      <c r="B83" s="325"/>
      <c r="C83" s="379"/>
      <c r="D83" s="380" t="s">
        <v>835</v>
      </c>
      <c r="E83" s="381"/>
      <c r="F83" s="381"/>
      <c r="G83" s="671">
        <v>43863</v>
      </c>
      <c r="H83" s="672"/>
      <c r="I83" s="671">
        <v>43896</v>
      </c>
      <c r="J83" s="672"/>
      <c r="K83" s="671">
        <v>43928</v>
      </c>
      <c r="L83" s="672"/>
      <c r="M83" s="671">
        <v>43960</v>
      </c>
      <c r="N83" s="672"/>
      <c r="O83" s="671">
        <v>43992</v>
      </c>
      <c r="P83" s="672"/>
      <c r="Q83" s="671">
        <v>44024</v>
      </c>
      <c r="R83" s="672"/>
      <c r="S83" s="671">
        <v>44056</v>
      </c>
      <c r="T83" s="672"/>
      <c r="U83" s="671">
        <v>44088</v>
      </c>
      <c r="V83" s="672"/>
      <c r="W83" s="671">
        <v>44120</v>
      </c>
      <c r="X83" s="672"/>
      <c r="Y83" s="671">
        <v>44152</v>
      </c>
      <c r="Z83" s="672"/>
      <c r="AA83" s="671">
        <v>44184</v>
      </c>
      <c r="AB83" s="672"/>
    </row>
    <row r="84" spans="1:28" ht="53.25" customHeight="1" x14ac:dyDescent="0.2">
      <c r="A84" s="647" t="s">
        <v>836</v>
      </c>
      <c r="B84" s="648"/>
      <c r="C84" s="379"/>
      <c r="D84" s="382">
        <f>+SUM(G84:AB84)</f>
        <v>84</v>
      </c>
      <c r="E84" s="383"/>
      <c r="F84" s="383"/>
      <c r="G84" s="667">
        <f>SUM(G11:G79)</f>
        <v>18</v>
      </c>
      <c r="H84" s="668"/>
      <c r="I84" s="667">
        <f>SUM(I11:I79)</f>
        <v>9</v>
      </c>
      <c r="J84" s="668"/>
      <c r="K84" s="667">
        <f>SUM(K11:K79)</f>
        <v>4</v>
      </c>
      <c r="L84" s="668"/>
      <c r="M84" s="667">
        <f>SUM(M11:M79)</f>
        <v>10</v>
      </c>
      <c r="N84" s="668"/>
      <c r="O84" s="667">
        <f>SUM(O11:O79)</f>
        <v>8</v>
      </c>
      <c r="P84" s="668"/>
      <c r="Q84" s="667">
        <f>SUM(Q11:Q79)</f>
        <v>3</v>
      </c>
      <c r="R84" s="668"/>
      <c r="S84" s="667">
        <f>SUM(S11:S79)</f>
        <v>12</v>
      </c>
      <c r="T84" s="668"/>
      <c r="U84" s="667">
        <f>SUM(U11:U79)</f>
        <v>7</v>
      </c>
      <c r="V84" s="668"/>
      <c r="W84" s="667">
        <f>SUM(W11:W79)</f>
        <v>2</v>
      </c>
      <c r="X84" s="668"/>
      <c r="Y84" s="667">
        <f>SUM(Y11:Y79)</f>
        <v>6</v>
      </c>
      <c r="Z84" s="668"/>
      <c r="AA84" s="667">
        <f>SUM(AA11:AA79)</f>
        <v>5</v>
      </c>
      <c r="AB84" s="668"/>
    </row>
    <row r="85" spans="1:28" ht="29.25" customHeight="1" x14ac:dyDescent="0.2">
      <c r="A85" s="669" t="s">
        <v>837</v>
      </c>
      <c r="B85" s="670"/>
      <c r="C85" s="384"/>
      <c r="D85" s="385">
        <f>+SUM(G85:AB85)</f>
        <v>0</v>
      </c>
      <c r="E85" s="386"/>
      <c r="F85" s="386"/>
      <c r="G85" s="667">
        <f>SUM(H11:H79)</f>
        <v>0</v>
      </c>
      <c r="H85" s="668"/>
      <c r="I85" s="667">
        <f>SUM(J11:J79)</f>
        <v>0</v>
      </c>
      <c r="J85" s="668"/>
      <c r="K85" s="667">
        <f>SUM(L11:L79)</f>
        <v>0</v>
      </c>
      <c r="L85" s="668"/>
      <c r="M85" s="667">
        <f>SUM(N11:N79)</f>
        <v>0</v>
      </c>
      <c r="N85" s="668"/>
      <c r="O85" s="667">
        <f>SUM(P11:P79)</f>
        <v>0</v>
      </c>
      <c r="P85" s="668"/>
      <c r="Q85" s="667">
        <f>SUM(R11:R79)</f>
        <v>0</v>
      </c>
      <c r="R85" s="668"/>
      <c r="S85" s="667">
        <f>SUM(T11:T79)</f>
        <v>0</v>
      </c>
      <c r="T85" s="668"/>
      <c r="U85" s="667">
        <f>SUM(V11:V79)</f>
        <v>0</v>
      </c>
      <c r="V85" s="668"/>
      <c r="W85" s="667">
        <f>SUM(X11:X79)</f>
        <v>0</v>
      </c>
      <c r="X85" s="668"/>
      <c r="Y85" s="667">
        <f>SUM(Z11:Z79)</f>
        <v>0</v>
      </c>
      <c r="Z85" s="668"/>
      <c r="AA85" s="667">
        <f>SUM(AB11:AB79)</f>
        <v>0</v>
      </c>
      <c r="AB85" s="668"/>
    </row>
    <row r="86" spans="1:28" ht="28.5" customHeight="1" x14ac:dyDescent="0.2">
      <c r="A86" s="665" t="s">
        <v>838</v>
      </c>
      <c r="B86" s="666"/>
      <c r="C86" s="387"/>
      <c r="D86" s="388"/>
      <c r="E86" s="389"/>
      <c r="F86" s="389"/>
      <c r="G86" s="663">
        <f>+G85/G84</f>
        <v>0</v>
      </c>
      <c r="H86" s="664"/>
      <c r="I86" s="663">
        <f>+I85/I84</f>
        <v>0</v>
      </c>
      <c r="J86" s="664"/>
      <c r="K86" s="663">
        <f>+K85/K84</f>
        <v>0</v>
      </c>
      <c r="L86" s="664"/>
      <c r="M86" s="663">
        <f>+M85/M84</f>
        <v>0</v>
      </c>
      <c r="N86" s="664"/>
      <c r="O86" s="663">
        <f>+O85/O84</f>
        <v>0</v>
      </c>
      <c r="P86" s="664"/>
      <c r="Q86" s="663">
        <f>+Q85/Q84</f>
        <v>0</v>
      </c>
      <c r="R86" s="664"/>
      <c r="S86" s="663">
        <f>+S85/S84</f>
        <v>0</v>
      </c>
      <c r="T86" s="664"/>
      <c r="U86" s="663">
        <f>+U85/U84</f>
        <v>0</v>
      </c>
      <c r="V86" s="664"/>
      <c r="W86" s="663">
        <f>+W85/W84</f>
        <v>0</v>
      </c>
      <c r="X86" s="664"/>
      <c r="Y86" s="663">
        <f>+Y85/Y84</f>
        <v>0</v>
      </c>
      <c r="Z86" s="664"/>
      <c r="AA86" s="663">
        <f>+AA85/AA84</f>
        <v>0</v>
      </c>
      <c r="AB86" s="664"/>
    </row>
    <row r="87" spans="1:28" ht="33" customHeight="1" x14ac:dyDescent="0.2">
      <c r="A87" s="647" t="s">
        <v>839</v>
      </c>
      <c r="B87" s="648"/>
      <c r="C87" s="389"/>
      <c r="D87" s="390">
        <f>+D85/D84</f>
        <v>0</v>
      </c>
      <c r="E87" s="391"/>
      <c r="F87" s="391"/>
      <c r="G87" s="392"/>
      <c r="H87" s="392"/>
      <c r="I87" s="392"/>
      <c r="J87" s="392"/>
      <c r="K87" s="392"/>
      <c r="L87" s="392"/>
      <c r="M87" s="392"/>
      <c r="N87" s="392"/>
      <c r="O87" s="325"/>
      <c r="P87" s="325"/>
      <c r="Q87" s="325"/>
      <c r="R87" s="325"/>
      <c r="S87" s="325"/>
      <c r="T87" s="325"/>
      <c r="U87" s="325"/>
      <c r="V87" s="325"/>
      <c r="W87" s="325"/>
      <c r="X87" s="325"/>
      <c r="Y87" s="325"/>
      <c r="Z87" s="325"/>
      <c r="AA87" s="325"/>
      <c r="AB87" s="325"/>
    </row>
    <row r="88" spans="1:28" ht="5.25" customHeight="1" x14ac:dyDescent="0.2">
      <c r="C88" s="384"/>
    </row>
    <row r="102" spans="1:28" ht="27" customHeight="1" x14ac:dyDescent="0.2"/>
    <row r="103" spans="1:28" ht="45.75" customHeight="1" x14ac:dyDescent="0.2"/>
    <row r="104" spans="1:28" x14ac:dyDescent="0.2">
      <c r="A104" s="639" t="s">
        <v>840</v>
      </c>
      <c r="B104" s="639"/>
      <c r="C104" s="639"/>
      <c r="D104" s="393"/>
      <c r="E104" s="394"/>
      <c r="F104" s="394"/>
      <c r="G104" s="631"/>
      <c r="H104" s="631"/>
      <c r="I104" s="631"/>
      <c r="J104" s="631"/>
      <c r="K104" s="631"/>
      <c r="L104" s="631"/>
      <c r="M104" s="631"/>
      <c r="N104" s="632"/>
      <c r="O104" s="649" t="s">
        <v>841</v>
      </c>
      <c r="P104" s="650"/>
      <c r="Q104" s="651"/>
      <c r="R104" s="652" t="s">
        <v>37</v>
      </c>
      <c r="S104" s="653"/>
      <c r="T104" s="654"/>
      <c r="U104" s="655"/>
      <c r="V104" s="656"/>
      <c r="W104" s="656"/>
      <c r="X104" s="656"/>
      <c r="Y104" s="656"/>
      <c r="Z104" s="656"/>
      <c r="AA104" s="656"/>
      <c r="AB104" s="656"/>
    </row>
    <row r="105" spans="1:28" ht="29.25" customHeight="1" x14ac:dyDescent="0.2">
      <c r="A105" s="639"/>
      <c r="B105" s="639"/>
      <c r="C105" s="639"/>
      <c r="D105" s="395"/>
      <c r="E105" s="396"/>
      <c r="F105" s="396"/>
      <c r="G105" s="644"/>
      <c r="H105" s="644"/>
      <c r="I105" s="644"/>
      <c r="J105" s="644"/>
      <c r="K105" s="644"/>
      <c r="L105" s="644"/>
      <c r="M105" s="644"/>
      <c r="N105" s="645"/>
      <c r="O105" s="643" t="s">
        <v>421</v>
      </c>
      <c r="P105" s="644"/>
      <c r="Q105" s="645"/>
      <c r="R105" s="646" t="s">
        <v>842</v>
      </c>
      <c r="S105" s="644"/>
      <c r="T105" s="645"/>
      <c r="U105" s="657"/>
      <c r="V105" s="658"/>
      <c r="W105" s="658"/>
      <c r="X105" s="658"/>
      <c r="Y105" s="658"/>
      <c r="Z105" s="658"/>
      <c r="AA105" s="658"/>
      <c r="AB105" s="658"/>
    </row>
    <row r="106" spans="1:28" ht="23.25" customHeight="1" x14ac:dyDescent="0.2">
      <c r="A106" s="661">
        <f>$D$87</f>
        <v>0</v>
      </c>
      <c r="B106" s="661"/>
      <c r="C106" s="662"/>
      <c r="D106" s="393"/>
      <c r="E106" s="394"/>
      <c r="F106" s="394"/>
      <c r="G106" s="631"/>
      <c r="H106" s="631"/>
      <c r="I106" s="631"/>
      <c r="J106" s="631"/>
      <c r="K106" s="631"/>
      <c r="L106" s="631"/>
      <c r="M106" s="631"/>
      <c r="N106" s="632"/>
      <c r="O106" s="633" t="s">
        <v>841</v>
      </c>
      <c r="P106" s="634"/>
      <c r="Q106" s="635"/>
      <c r="R106" s="636" t="s">
        <v>37</v>
      </c>
      <c r="S106" s="637"/>
      <c r="T106" s="638"/>
      <c r="U106" s="657"/>
      <c r="V106" s="658"/>
      <c r="W106" s="658"/>
      <c r="X106" s="658"/>
      <c r="Y106" s="658"/>
      <c r="Z106" s="658"/>
      <c r="AA106" s="658"/>
      <c r="AB106" s="658"/>
    </row>
    <row r="107" spans="1:28" ht="27.75" customHeight="1" x14ac:dyDescent="0.2">
      <c r="A107" s="639" t="s">
        <v>843</v>
      </c>
      <c r="B107" s="639"/>
      <c r="C107" s="640"/>
      <c r="D107" s="397"/>
      <c r="E107" s="398"/>
      <c r="F107" s="398"/>
      <c r="G107" s="641"/>
      <c r="H107" s="641"/>
      <c r="I107" s="641"/>
      <c r="J107" s="641"/>
      <c r="K107" s="641"/>
      <c r="L107" s="641"/>
      <c r="M107" s="641"/>
      <c r="N107" s="642"/>
      <c r="O107" s="643" t="s">
        <v>421</v>
      </c>
      <c r="P107" s="644"/>
      <c r="Q107" s="645"/>
      <c r="R107" s="646" t="s">
        <v>842</v>
      </c>
      <c r="S107" s="644"/>
      <c r="T107" s="645"/>
      <c r="U107" s="659"/>
      <c r="V107" s="660"/>
      <c r="W107" s="660"/>
      <c r="X107" s="660"/>
      <c r="Y107" s="660"/>
      <c r="Z107" s="660"/>
      <c r="AA107" s="660"/>
      <c r="AB107" s="660"/>
    </row>
    <row r="108" spans="1:28" ht="13.5" customHeight="1" x14ac:dyDescent="0.2">
      <c r="C108" s="399"/>
      <c r="D108" s="400"/>
      <c r="E108" s="400"/>
      <c r="F108" s="400"/>
      <c r="G108" s="624"/>
      <c r="H108" s="624"/>
      <c r="I108" s="624"/>
      <c r="J108" s="624"/>
      <c r="K108" s="624"/>
      <c r="L108" s="624"/>
      <c r="M108" s="624"/>
      <c r="N108" s="624"/>
      <c r="O108" s="624"/>
      <c r="P108" s="624"/>
      <c r="Q108" s="624"/>
      <c r="R108" s="624"/>
      <c r="S108" s="624"/>
      <c r="T108" s="624"/>
      <c r="U108" s="624"/>
      <c r="V108" s="624"/>
      <c r="W108" s="624"/>
      <c r="X108" s="625"/>
      <c r="Y108" s="625"/>
      <c r="Z108" s="625"/>
      <c r="AA108" s="625"/>
      <c r="AB108" s="401"/>
    </row>
    <row r="109" spans="1:28" ht="8.25" customHeight="1" x14ac:dyDescent="0.2">
      <c r="A109" s="626" t="s">
        <v>844</v>
      </c>
      <c r="B109" s="626"/>
      <c r="C109" s="626"/>
      <c r="D109" s="626"/>
      <c r="E109" s="626"/>
      <c r="F109" s="626"/>
      <c r="G109" s="626"/>
      <c r="H109" s="626"/>
      <c r="I109" s="626"/>
      <c r="J109" s="626"/>
      <c r="K109" s="626"/>
      <c r="L109" s="626"/>
      <c r="M109" s="626"/>
      <c r="N109" s="626"/>
      <c r="O109" s="626"/>
      <c r="P109" s="626"/>
      <c r="Q109" s="626"/>
      <c r="R109" s="627" t="s">
        <v>845</v>
      </c>
      <c r="S109" s="627"/>
      <c r="T109" s="627"/>
      <c r="U109" s="627"/>
      <c r="V109" s="627"/>
      <c r="W109" s="627"/>
      <c r="X109" s="627"/>
      <c r="Y109" s="627"/>
      <c r="Z109" s="627"/>
      <c r="AA109" s="627"/>
      <c r="AB109" s="627"/>
    </row>
    <row r="110" spans="1:28" ht="9.75" customHeight="1" x14ac:dyDescent="0.2">
      <c r="A110" s="626"/>
      <c r="B110" s="626"/>
      <c r="C110" s="626"/>
      <c r="D110" s="626"/>
      <c r="E110" s="626"/>
      <c r="F110" s="626"/>
      <c r="G110" s="626"/>
      <c r="H110" s="626"/>
      <c r="I110" s="626"/>
      <c r="J110" s="626"/>
      <c r="K110" s="626"/>
      <c r="L110" s="626"/>
      <c r="M110" s="626"/>
      <c r="N110" s="626"/>
      <c r="O110" s="626"/>
      <c r="P110" s="626"/>
      <c r="Q110" s="626"/>
      <c r="R110" s="627"/>
      <c r="S110" s="627"/>
      <c r="T110" s="627"/>
      <c r="U110" s="627"/>
      <c r="V110" s="627"/>
      <c r="W110" s="627"/>
      <c r="X110" s="627"/>
      <c r="Y110" s="627"/>
      <c r="Z110" s="627"/>
      <c r="AA110" s="627"/>
      <c r="AB110" s="627"/>
    </row>
    <row r="111" spans="1:28" ht="12.75" customHeight="1" x14ac:dyDescent="0.2">
      <c r="A111" s="626"/>
      <c r="B111" s="626"/>
      <c r="C111" s="626"/>
      <c r="D111" s="626"/>
      <c r="E111" s="626"/>
      <c r="F111" s="626"/>
      <c r="G111" s="626"/>
      <c r="H111" s="626"/>
      <c r="I111" s="626"/>
      <c r="J111" s="626"/>
      <c r="K111" s="626"/>
      <c r="L111" s="626"/>
      <c r="M111" s="626"/>
      <c r="N111" s="626"/>
      <c r="O111" s="626"/>
      <c r="P111" s="626"/>
      <c r="Q111" s="626"/>
      <c r="R111" s="627"/>
      <c r="S111" s="627"/>
      <c r="T111" s="627"/>
      <c r="U111" s="627"/>
      <c r="V111" s="627"/>
      <c r="W111" s="627"/>
      <c r="X111" s="627"/>
      <c r="Y111" s="627"/>
      <c r="Z111" s="627"/>
      <c r="AA111" s="627"/>
      <c r="AB111" s="627"/>
    </row>
    <row r="112" spans="1:28" ht="13.5" customHeight="1" x14ac:dyDescent="0.2">
      <c r="A112" s="626"/>
      <c r="B112" s="626"/>
      <c r="C112" s="626"/>
      <c r="D112" s="626"/>
      <c r="E112" s="626"/>
      <c r="F112" s="626"/>
      <c r="G112" s="626"/>
      <c r="H112" s="626"/>
      <c r="I112" s="626"/>
      <c r="J112" s="626"/>
      <c r="K112" s="626"/>
      <c r="L112" s="626"/>
      <c r="M112" s="626"/>
      <c r="N112" s="626"/>
      <c r="O112" s="626"/>
      <c r="P112" s="626"/>
      <c r="Q112" s="626"/>
      <c r="R112" s="628" t="s">
        <v>846</v>
      </c>
      <c r="S112" s="628"/>
      <c r="T112" s="628"/>
      <c r="U112" s="628"/>
      <c r="V112" s="628"/>
      <c r="W112" s="628"/>
      <c r="X112" s="628"/>
      <c r="Y112" s="628"/>
      <c r="Z112" s="628"/>
      <c r="AA112" s="628"/>
      <c r="AB112" s="628"/>
    </row>
    <row r="113" spans="1:28" ht="8.25" customHeight="1" x14ac:dyDescent="0.2">
      <c r="A113" s="626"/>
      <c r="B113" s="626"/>
      <c r="C113" s="626"/>
      <c r="D113" s="626"/>
      <c r="E113" s="626"/>
      <c r="F113" s="626"/>
      <c r="G113" s="626"/>
      <c r="H113" s="626"/>
      <c r="I113" s="626"/>
      <c r="J113" s="626"/>
      <c r="K113" s="626"/>
      <c r="L113" s="626"/>
      <c r="M113" s="626"/>
      <c r="N113" s="626"/>
      <c r="O113" s="626"/>
      <c r="P113" s="626"/>
      <c r="Q113" s="626"/>
      <c r="R113" s="628"/>
      <c r="S113" s="628"/>
      <c r="T113" s="628"/>
      <c r="U113" s="628"/>
      <c r="V113" s="628"/>
      <c r="W113" s="628"/>
      <c r="X113" s="628"/>
      <c r="Y113" s="628"/>
      <c r="Z113" s="628"/>
      <c r="AA113" s="628"/>
      <c r="AB113" s="628"/>
    </row>
    <row r="114" spans="1:28" ht="12.75" hidden="1" customHeight="1" x14ac:dyDescent="0.2">
      <c r="A114" s="402"/>
      <c r="B114" s="402"/>
      <c r="C114" s="403"/>
      <c r="D114" s="336"/>
      <c r="E114" s="336"/>
      <c r="F114" s="336"/>
      <c r="G114" s="629"/>
      <c r="H114" s="629"/>
      <c r="I114" s="629"/>
      <c r="J114" s="629"/>
      <c r="K114" s="629"/>
      <c r="L114" s="629"/>
      <c r="M114" s="629"/>
      <c r="N114" s="629"/>
      <c r="O114" s="629"/>
      <c r="P114" s="629"/>
      <c r="Q114" s="629"/>
      <c r="R114" s="628"/>
      <c r="S114" s="628"/>
      <c r="T114" s="628"/>
      <c r="U114" s="628"/>
      <c r="V114" s="628"/>
      <c r="W114" s="628"/>
      <c r="X114" s="628"/>
      <c r="Y114" s="628"/>
      <c r="Z114" s="628"/>
      <c r="AA114" s="628"/>
      <c r="AB114" s="628"/>
    </row>
    <row r="115" spans="1:28" ht="12.75" customHeight="1" x14ac:dyDescent="0.2">
      <c r="A115" s="630" t="s">
        <v>847</v>
      </c>
      <c r="B115" s="630"/>
      <c r="C115" s="630"/>
      <c r="D115" s="630"/>
      <c r="E115" s="630"/>
      <c r="F115" s="630"/>
      <c r="G115" s="630"/>
      <c r="H115" s="630"/>
      <c r="I115" s="630"/>
      <c r="J115" s="630"/>
      <c r="K115" s="630"/>
      <c r="L115" s="630"/>
      <c r="M115" s="630"/>
      <c r="N115" s="630"/>
      <c r="O115" s="630"/>
      <c r="P115" s="630"/>
      <c r="Q115" s="630"/>
      <c r="R115" s="628"/>
      <c r="S115" s="628"/>
      <c r="T115" s="628"/>
      <c r="U115" s="628"/>
      <c r="V115" s="628"/>
      <c r="W115" s="628"/>
      <c r="X115" s="628"/>
      <c r="Y115" s="628"/>
      <c r="Z115" s="628"/>
      <c r="AA115" s="628"/>
      <c r="AB115" s="628"/>
    </row>
    <row r="116" spans="1:28" x14ac:dyDescent="0.2">
      <c r="A116" s="630"/>
      <c r="B116" s="630"/>
      <c r="C116" s="630"/>
      <c r="D116" s="630"/>
      <c r="E116" s="630"/>
      <c r="F116" s="630"/>
      <c r="G116" s="630"/>
      <c r="H116" s="630"/>
      <c r="I116" s="630"/>
      <c r="J116" s="630"/>
      <c r="K116" s="630"/>
      <c r="L116" s="630"/>
      <c r="M116" s="630"/>
      <c r="N116" s="630"/>
      <c r="O116" s="630"/>
      <c r="P116" s="630"/>
      <c r="Q116" s="630"/>
      <c r="R116" s="628"/>
      <c r="S116" s="628"/>
      <c r="T116" s="628"/>
      <c r="U116" s="628"/>
      <c r="V116" s="628"/>
      <c r="W116" s="628"/>
      <c r="X116" s="628"/>
      <c r="Y116" s="628"/>
      <c r="Z116" s="628"/>
      <c r="AA116" s="628"/>
      <c r="AB116" s="628"/>
    </row>
    <row r="117" spans="1:28" x14ac:dyDescent="0.2">
      <c r="C117" s="400"/>
      <c r="D117" s="400"/>
      <c r="E117" s="400"/>
      <c r="F117" s="400"/>
      <c r="G117" s="623"/>
      <c r="H117" s="623"/>
      <c r="I117" s="623"/>
      <c r="J117" s="623"/>
      <c r="K117" s="623"/>
      <c r="L117" s="623"/>
      <c r="M117" s="623"/>
      <c r="N117" s="623"/>
      <c r="O117" s="623"/>
      <c r="P117" s="623"/>
      <c r="Q117" s="623"/>
      <c r="R117" s="623"/>
      <c r="S117" s="623"/>
      <c r="T117" s="623"/>
      <c r="U117" s="623"/>
      <c r="V117" s="623"/>
      <c r="W117" s="623"/>
      <c r="X117" s="623"/>
      <c r="Y117" s="623"/>
      <c r="Z117" s="623"/>
      <c r="AA117" s="623"/>
      <c r="AB117" s="404"/>
    </row>
    <row r="118" spans="1:28" x14ac:dyDescent="0.2">
      <c r="C118" s="400"/>
      <c r="D118" s="400"/>
      <c r="E118" s="400"/>
      <c r="F118" s="400"/>
      <c r="G118" s="623"/>
      <c r="H118" s="623"/>
      <c r="I118" s="623"/>
      <c r="J118" s="623"/>
      <c r="K118" s="623"/>
      <c r="L118" s="623"/>
      <c r="M118" s="623"/>
      <c r="N118" s="623"/>
      <c r="O118" s="623"/>
      <c r="P118" s="623"/>
      <c r="Q118" s="623"/>
      <c r="R118" s="623"/>
      <c r="S118" s="623"/>
      <c r="T118" s="623"/>
      <c r="U118" s="623"/>
      <c r="V118" s="623"/>
      <c r="W118" s="623"/>
      <c r="X118" s="623"/>
      <c r="Y118" s="623"/>
      <c r="Z118" s="623"/>
      <c r="AA118" s="623"/>
      <c r="AB118" s="404"/>
    </row>
    <row r="119" spans="1:28" x14ac:dyDescent="0.2">
      <c r="C119" s="400"/>
    </row>
  </sheetData>
  <protectedRanges>
    <protectedRange password="E5B0" sqref="C57:C58" name="Rango1_2_1"/>
    <protectedRange password="E5B0" sqref="C59:C60" name="Rango1_2_2"/>
    <protectedRange password="E5B0" sqref="C65:C67" name="Rango1_2_3"/>
    <protectedRange password="E5B0" sqref="C53:C54" name="Rango1_2_4"/>
    <protectedRange password="E5B0" sqref="C32:C33" name="Rango1_2_5"/>
    <protectedRange password="E5B0" sqref="C34:C35" name="Rango1_2_6"/>
    <protectedRange password="E5B0" sqref="C74" name="Rango1_2_7"/>
  </protectedRanges>
  <mergeCells count="118">
    <mergeCell ref="A1:AB3"/>
    <mergeCell ref="A4:AB4"/>
    <mergeCell ref="A5:AB5"/>
    <mergeCell ref="A6:A8"/>
    <mergeCell ref="B6:AB6"/>
    <mergeCell ref="B7:B8"/>
    <mergeCell ref="C7:C8"/>
    <mergeCell ref="D7:D8"/>
    <mergeCell ref="E7:F7"/>
    <mergeCell ref="G7:H7"/>
    <mergeCell ref="A11:B11"/>
    <mergeCell ref="A12:A13"/>
    <mergeCell ref="B12:B29"/>
    <mergeCell ref="A15:A29"/>
    <mergeCell ref="B30:AB30"/>
    <mergeCell ref="A31:A42"/>
    <mergeCell ref="C37:AB37"/>
    <mergeCell ref="B38:B42"/>
    <mergeCell ref="U7:V7"/>
    <mergeCell ref="W7:X7"/>
    <mergeCell ref="Y7:Z7"/>
    <mergeCell ref="AA7:AB7"/>
    <mergeCell ref="A9:AB9"/>
    <mergeCell ref="A10:AB10"/>
    <mergeCell ref="I7:J7"/>
    <mergeCell ref="K7:L7"/>
    <mergeCell ref="M7:N7"/>
    <mergeCell ref="O7:P7"/>
    <mergeCell ref="Q7:R7"/>
    <mergeCell ref="S7:T7"/>
    <mergeCell ref="A43:AB43"/>
    <mergeCell ref="A44:A80"/>
    <mergeCell ref="B44:B55"/>
    <mergeCell ref="B56:AB56"/>
    <mergeCell ref="B57:B62"/>
    <mergeCell ref="C63:AB63"/>
    <mergeCell ref="B64:B71"/>
    <mergeCell ref="B72:AB72"/>
    <mergeCell ref="B73:B79"/>
    <mergeCell ref="G81:AB81"/>
    <mergeCell ref="G83:H83"/>
    <mergeCell ref="I83:J83"/>
    <mergeCell ref="K83:L83"/>
    <mergeCell ref="M83:N83"/>
    <mergeCell ref="O83:P83"/>
    <mergeCell ref="Q83:R83"/>
    <mergeCell ref="S83:T83"/>
    <mergeCell ref="U83:V83"/>
    <mergeCell ref="W83:X83"/>
    <mergeCell ref="A85:B85"/>
    <mergeCell ref="G85:H85"/>
    <mergeCell ref="I85:J85"/>
    <mergeCell ref="K85:L85"/>
    <mergeCell ref="M85:N85"/>
    <mergeCell ref="O85:P85"/>
    <mergeCell ref="Y83:Z83"/>
    <mergeCell ref="AA83:AB83"/>
    <mergeCell ref="A84:B84"/>
    <mergeCell ref="G84:H84"/>
    <mergeCell ref="I84:J84"/>
    <mergeCell ref="K84:L84"/>
    <mergeCell ref="M84:N84"/>
    <mergeCell ref="O84:P84"/>
    <mergeCell ref="Q84:R84"/>
    <mergeCell ref="S84:T84"/>
    <mergeCell ref="Q85:R85"/>
    <mergeCell ref="S85:T85"/>
    <mergeCell ref="U85:V85"/>
    <mergeCell ref="W85:X85"/>
    <mergeCell ref="Y85:Z85"/>
    <mergeCell ref="AA85:AB85"/>
    <mergeCell ref="U84:V84"/>
    <mergeCell ref="W84:X84"/>
    <mergeCell ref="Y84:Z84"/>
    <mergeCell ref="AA84:AB84"/>
    <mergeCell ref="U104:AB107"/>
    <mergeCell ref="G105:N105"/>
    <mergeCell ref="O105:Q105"/>
    <mergeCell ref="R105:T105"/>
    <mergeCell ref="A106:C106"/>
    <mergeCell ref="Q86:R86"/>
    <mergeCell ref="S86:T86"/>
    <mergeCell ref="U86:V86"/>
    <mergeCell ref="W86:X86"/>
    <mergeCell ref="Y86:Z86"/>
    <mergeCell ref="AA86:AB86"/>
    <mergeCell ref="A86:B86"/>
    <mergeCell ref="G86:H86"/>
    <mergeCell ref="I86:J86"/>
    <mergeCell ref="K86:L86"/>
    <mergeCell ref="M86:N86"/>
    <mergeCell ref="O86:P86"/>
    <mergeCell ref="G106:N106"/>
    <mergeCell ref="O106:Q106"/>
    <mergeCell ref="R106:T106"/>
    <mergeCell ref="A107:C107"/>
    <mergeCell ref="G107:N107"/>
    <mergeCell ref="O107:Q107"/>
    <mergeCell ref="R107:T107"/>
    <mergeCell ref="A87:B87"/>
    <mergeCell ref="A104:C105"/>
    <mergeCell ref="G104:N104"/>
    <mergeCell ref="O104:Q104"/>
    <mergeCell ref="R104:T104"/>
    <mergeCell ref="G117:Q117"/>
    <mergeCell ref="R117:W117"/>
    <mergeCell ref="X117:AA117"/>
    <mergeCell ref="G118:Q118"/>
    <mergeCell ref="R118:W118"/>
    <mergeCell ref="X118:AA118"/>
    <mergeCell ref="G108:Q108"/>
    <mergeCell ref="R108:W108"/>
    <mergeCell ref="X108:AA108"/>
    <mergeCell ref="A109:Q113"/>
    <mergeCell ref="R109:AB111"/>
    <mergeCell ref="R112:AB116"/>
    <mergeCell ref="G114:Q114"/>
    <mergeCell ref="A115:Q116"/>
  </mergeCells>
  <dataValidations count="1">
    <dataValidation type="list" allowBlank="1" showInputMessage="1" showErrorMessage="1" sqref="O107:Q107 JK107:JM107 TG107:TI107 ADC107:ADE107 AMY107:ANA107 AWU107:AWW107 BGQ107:BGS107 BQM107:BQO107 CAI107:CAK107 CKE107:CKG107 CUA107:CUC107 DDW107:DDY107 DNS107:DNU107 DXO107:DXQ107 EHK107:EHM107 ERG107:ERI107 FBC107:FBE107 FKY107:FLA107 FUU107:FUW107 GEQ107:GES107 GOM107:GOO107 GYI107:GYK107 HIE107:HIG107 HSA107:HSC107 IBW107:IBY107 ILS107:ILU107 IVO107:IVQ107 JFK107:JFM107 JPG107:JPI107 JZC107:JZE107 KIY107:KJA107 KSU107:KSW107 LCQ107:LCS107 LMM107:LMO107 LWI107:LWK107 MGE107:MGG107 MQA107:MQC107 MZW107:MZY107 NJS107:NJU107 NTO107:NTQ107 ODK107:ODM107 ONG107:ONI107 OXC107:OXE107 PGY107:PHA107 PQU107:PQW107 QAQ107:QAS107 QKM107:QKO107 QUI107:QUK107 REE107:REG107 ROA107:ROC107 RXW107:RXY107 SHS107:SHU107 SRO107:SRQ107 TBK107:TBM107 TLG107:TLI107 TVC107:TVE107 UEY107:UFA107 UOU107:UOW107 UYQ107:UYS107 VIM107:VIO107 VSI107:VSK107 WCE107:WCG107 WMA107:WMC107 WVW107:WVY107 O65643:Q65643 JK65643:JM65643 TG65643:TI65643 ADC65643:ADE65643 AMY65643:ANA65643 AWU65643:AWW65643 BGQ65643:BGS65643 BQM65643:BQO65643 CAI65643:CAK65643 CKE65643:CKG65643 CUA65643:CUC65643 DDW65643:DDY65643 DNS65643:DNU65643 DXO65643:DXQ65643 EHK65643:EHM65643 ERG65643:ERI65643 FBC65643:FBE65643 FKY65643:FLA65643 FUU65643:FUW65643 GEQ65643:GES65643 GOM65643:GOO65643 GYI65643:GYK65643 HIE65643:HIG65643 HSA65643:HSC65643 IBW65643:IBY65643 ILS65643:ILU65643 IVO65643:IVQ65643 JFK65643:JFM65643 JPG65643:JPI65643 JZC65643:JZE65643 KIY65643:KJA65643 KSU65643:KSW65643 LCQ65643:LCS65643 LMM65643:LMO65643 LWI65643:LWK65643 MGE65643:MGG65643 MQA65643:MQC65643 MZW65643:MZY65643 NJS65643:NJU65643 NTO65643:NTQ65643 ODK65643:ODM65643 ONG65643:ONI65643 OXC65643:OXE65643 PGY65643:PHA65643 PQU65643:PQW65643 QAQ65643:QAS65643 QKM65643:QKO65643 QUI65643:QUK65643 REE65643:REG65643 ROA65643:ROC65643 RXW65643:RXY65643 SHS65643:SHU65643 SRO65643:SRQ65643 TBK65643:TBM65643 TLG65643:TLI65643 TVC65643:TVE65643 UEY65643:UFA65643 UOU65643:UOW65643 UYQ65643:UYS65643 VIM65643:VIO65643 VSI65643:VSK65643 WCE65643:WCG65643 WMA65643:WMC65643 WVW65643:WVY65643 O131179:Q131179 JK131179:JM131179 TG131179:TI131179 ADC131179:ADE131179 AMY131179:ANA131179 AWU131179:AWW131179 BGQ131179:BGS131179 BQM131179:BQO131179 CAI131179:CAK131179 CKE131179:CKG131179 CUA131179:CUC131179 DDW131179:DDY131179 DNS131179:DNU131179 DXO131179:DXQ131179 EHK131179:EHM131179 ERG131179:ERI131179 FBC131179:FBE131179 FKY131179:FLA131179 FUU131179:FUW131179 GEQ131179:GES131179 GOM131179:GOO131179 GYI131179:GYK131179 HIE131179:HIG131179 HSA131179:HSC131179 IBW131179:IBY131179 ILS131179:ILU131179 IVO131179:IVQ131179 JFK131179:JFM131179 JPG131179:JPI131179 JZC131179:JZE131179 KIY131179:KJA131179 KSU131179:KSW131179 LCQ131179:LCS131179 LMM131179:LMO131179 LWI131179:LWK131179 MGE131179:MGG131179 MQA131179:MQC131179 MZW131179:MZY131179 NJS131179:NJU131179 NTO131179:NTQ131179 ODK131179:ODM131179 ONG131179:ONI131179 OXC131179:OXE131179 PGY131179:PHA131179 PQU131179:PQW131179 QAQ131179:QAS131179 QKM131179:QKO131179 QUI131179:QUK131179 REE131179:REG131179 ROA131179:ROC131179 RXW131179:RXY131179 SHS131179:SHU131179 SRO131179:SRQ131179 TBK131179:TBM131179 TLG131179:TLI131179 TVC131179:TVE131179 UEY131179:UFA131179 UOU131179:UOW131179 UYQ131179:UYS131179 VIM131179:VIO131179 VSI131179:VSK131179 WCE131179:WCG131179 WMA131179:WMC131179 WVW131179:WVY131179 O196715:Q196715 JK196715:JM196715 TG196715:TI196715 ADC196715:ADE196715 AMY196715:ANA196715 AWU196715:AWW196715 BGQ196715:BGS196715 BQM196715:BQO196715 CAI196715:CAK196715 CKE196715:CKG196715 CUA196715:CUC196715 DDW196715:DDY196715 DNS196715:DNU196715 DXO196715:DXQ196715 EHK196715:EHM196715 ERG196715:ERI196715 FBC196715:FBE196715 FKY196715:FLA196715 FUU196715:FUW196715 GEQ196715:GES196715 GOM196715:GOO196715 GYI196715:GYK196715 HIE196715:HIG196715 HSA196715:HSC196715 IBW196715:IBY196715 ILS196715:ILU196715 IVO196715:IVQ196715 JFK196715:JFM196715 JPG196715:JPI196715 JZC196715:JZE196715 KIY196715:KJA196715 KSU196715:KSW196715 LCQ196715:LCS196715 LMM196715:LMO196715 LWI196715:LWK196715 MGE196715:MGG196715 MQA196715:MQC196715 MZW196715:MZY196715 NJS196715:NJU196715 NTO196715:NTQ196715 ODK196715:ODM196715 ONG196715:ONI196715 OXC196715:OXE196715 PGY196715:PHA196715 PQU196715:PQW196715 QAQ196715:QAS196715 QKM196715:QKO196715 QUI196715:QUK196715 REE196715:REG196715 ROA196715:ROC196715 RXW196715:RXY196715 SHS196715:SHU196715 SRO196715:SRQ196715 TBK196715:TBM196715 TLG196715:TLI196715 TVC196715:TVE196715 UEY196715:UFA196715 UOU196715:UOW196715 UYQ196715:UYS196715 VIM196715:VIO196715 VSI196715:VSK196715 WCE196715:WCG196715 WMA196715:WMC196715 WVW196715:WVY196715 O262251:Q262251 JK262251:JM262251 TG262251:TI262251 ADC262251:ADE262251 AMY262251:ANA262251 AWU262251:AWW262251 BGQ262251:BGS262251 BQM262251:BQO262251 CAI262251:CAK262251 CKE262251:CKG262251 CUA262251:CUC262251 DDW262251:DDY262251 DNS262251:DNU262251 DXO262251:DXQ262251 EHK262251:EHM262251 ERG262251:ERI262251 FBC262251:FBE262251 FKY262251:FLA262251 FUU262251:FUW262251 GEQ262251:GES262251 GOM262251:GOO262251 GYI262251:GYK262251 HIE262251:HIG262251 HSA262251:HSC262251 IBW262251:IBY262251 ILS262251:ILU262251 IVO262251:IVQ262251 JFK262251:JFM262251 JPG262251:JPI262251 JZC262251:JZE262251 KIY262251:KJA262251 KSU262251:KSW262251 LCQ262251:LCS262251 LMM262251:LMO262251 LWI262251:LWK262251 MGE262251:MGG262251 MQA262251:MQC262251 MZW262251:MZY262251 NJS262251:NJU262251 NTO262251:NTQ262251 ODK262251:ODM262251 ONG262251:ONI262251 OXC262251:OXE262251 PGY262251:PHA262251 PQU262251:PQW262251 QAQ262251:QAS262251 QKM262251:QKO262251 QUI262251:QUK262251 REE262251:REG262251 ROA262251:ROC262251 RXW262251:RXY262251 SHS262251:SHU262251 SRO262251:SRQ262251 TBK262251:TBM262251 TLG262251:TLI262251 TVC262251:TVE262251 UEY262251:UFA262251 UOU262251:UOW262251 UYQ262251:UYS262251 VIM262251:VIO262251 VSI262251:VSK262251 WCE262251:WCG262251 WMA262251:WMC262251 WVW262251:WVY262251 O327787:Q327787 JK327787:JM327787 TG327787:TI327787 ADC327787:ADE327787 AMY327787:ANA327787 AWU327787:AWW327787 BGQ327787:BGS327787 BQM327787:BQO327787 CAI327787:CAK327787 CKE327787:CKG327787 CUA327787:CUC327787 DDW327787:DDY327787 DNS327787:DNU327787 DXO327787:DXQ327787 EHK327787:EHM327787 ERG327787:ERI327787 FBC327787:FBE327787 FKY327787:FLA327787 FUU327787:FUW327787 GEQ327787:GES327787 GOM327787:GOO327787 GYI327787:GYK327787 HIE327787:HIG327787 HSA327787:HSC327787 IBW327787:IBY327787 ILS327787:ILU327787 IVO327787:IVQ327787 JFK327787:JFM327787 JPG327787:JPI327787 JZC327787:JZE327787 KIY327787:KJA327787 KSU327787:KSW327787 LCQ327787:LCS327787 LMM327787:LMO327787 LWI327787:LWK327787 MGE327787:MGG327787 MQA327787:MQC327787 MZW327787:MZY327787 NJS327787:NJU327787 NTO327787:NTQ327787 ODK327787:ODM327787 ONG327787:ONI327787 OXC327787:OXE327787 PGY327787:PHA327787 PQU327787:PQW327787 QAQ327787:QAS327787 QKM327787:QKO327787 QUI327787:QUK327787 REE327787:REG327787 ROA327787:ROC327787 RXW327787:RXY327787 SHS327787:SHU327787 SRO327787:SRQ327787 TBK327787:TBM327787 TLG327787:TLI327787 TVC327787:TVE327787 UEY327787:UFA327787 UOU327787:UOW327787 UYQ327787:UYS327787 VIM327787:VIO327787 VSI327787:VSK327787 WCE327787:WCG327787 WMA327787:WMC327787 WVW327787:WVY327787 O393323:Q393323 JK393323:JM393323 TG393323:TI393323 ADC393323:ADE393323 AMY393323:ANA393323 AWU393323:AWW393323 BGQ393323:BGS393323 BQM393323:BQO393323 CAI393323:CAK393323 CKE393323:CKG393323 CUA393323:CUC393323 DDW393323:DDY393323 DNS393323:DNU393323 DXO393323:DXQ393323 EHK393323:EHM393323 ERG393323:ERI393323 FBC393323:FBE393323 FKY393323:FLA393323 FUU393323:FUW393323 GEQ393323:GES393323 GOM393323:GOO393323 GYI393323:GYK393323 HIE393323:HIG393323 HSA393323:HSC393323 IBW393323:IBY393323 ILS393323:ILU393323 IVO393323:IVQ393323 JFK393323:JFM393323 JPG393323:JPI393323 JZC393323:JZE393323 KIY393323:KJA393323 KSU393323:KSW393323 LCQ393323:LCS393323 LMM393323:LMO393323 LWI393323:LWK393323 MGE393323:MGG393323 MQA393323:MQC393323 MZW393323:MZY393323 NJS393323:NJU393323 NTO393323:NTQ393323 ODK393323:ODM393323 ONG393323:ONI393323 OXC393323:OXE393323 PGY393323:PHA393323 PQU393323:PQW393323 QAQ393323:QAS393323 QKM393323:QKO393323 QUI393323:QUK393323 REE393323:REG393323 ROA393323:ROC393323 RXW393323:RXY393323 SHS393323:SHU393323 SRO393323:SRQ393323 TBK393323:TBM393323 TLG393323:TLI393323 TVC393323:TVE393323 UEY393323:UFA393323 UOU393323:UOW393323 UYQ393323:UYS393323 VIM393323:VIO393323 VSI393323:VSK393323 WCE393323:WCG393323 WMA393323:WMC393323 WVW393323:WVY393323 O458859:Q458859 JK458859:JM458859 TG458859:TI458859 ADC458859:ADE458859 AMY458859:ANA458859 AWU458859:AWW458859 BGQ458859:BGS458859 BQM458859:BQO458859 CAI458859:CAK458859 CKE458859:CKG458859 CUA458859:CUC458859 DDW458859:DDY458859 DNS458859:DNU458859 DXO458859:DXQ458859 EHK458859:EHM458859 ERG458859:ERI458859 FBC458859:FBE458859 FKY458859:FLA458859 FUU458859:FUW458859 GEQ458859:GES458859 GOM458859:GOO458859 GYI458859:GYK458859 HIE458859:HIG458859 HSA458859:HSC458859 IBW458859:IBY458859 ILS458859:ILU458859 IVO458859:IVQ458859 JFK458859:JFM458859 JPG458859:JPI458859 JZC458859:JZE458859 KIY458859:KJA458859 KSU458859:KSW458859 LCQ458859:LCS458859 LMM458859:LMO458859 LWI458859:LWK458859 MGE458859:MGG458859 MQA458859:MQC458859 MZW458859:MZY458859 NJS458859:NJU458859 NTO458859:NTQ458859 ODK458859:ODM458859 ONG458859:ONI458859 OXC458859:OXE458859 PGY458859:PHA458859 PQU458859:PQW458859 QAQ458859:QAS458859 QKM458859:QKO458859 QUI458859:QUK458859 REE458859:REG458859 ROA458859:ROC458859 RXW458859:RXY458859 SHS458859:SHU458859 SRO458859:SRQ458859 TBK458859:TBM458859 TLG458859:TLI458859 TVC458859:TVE458859 UEY458859:UFA458859 UOU458859:UOW458859 UYQ458859:UYS458859 VIM458859:VIO458859 VSI458859:VSK458859 WCE458859:WCG458859 WMA458859:WMC458859 WVW458859:WVY458859 O524395:Q524395 JK524395:JM524395 TG524395:TI524395 ADC524395:ADE524395 AMY524395:ANA524395 AWU524395:AWW524395 BGQ524395:BGS524395 BQM524395:BQO524395 CAI524395:CAK524395 CKE524395:CKG524395 CUA524395:CUC524395 DDW524395:DDY524395 DNS524395:DNU524395 DXO524395:DXQ524395 EHK524395:EHM524395 ERG524395:ERI524395 FBC524395:FBE524395 FKY524395:FLA524395 FUU524395:FUW524395 GEQ524395:GES524395 GOM524395:GOO524395 GYI524395:GYK524395 HIE524395:HIG524395 HSA524395:HSC524395 IBW524395:IBY524395 ILS524395:ILU524395 IVO524395:IVQ524395 JFK524395:JFM524395 JPG524395:JPI524395 JZC524395:JZE524395 KIY524395:KJA524395 KSU524395:KSW524395 LCQ524395:LCS524395 LMM524395:LMO524395 LWI524395:LWK524395 MGE524395:MGG524395 MQA524395:MQC524395 MZW524395:MZY524395 NJS524395:NJU524395 NTO524395:NTQ524395 ODK524395:ODM524395 ONG524395:ONI524395 OXC524395:OXE524395 PGY524395:PHA524395 PQU524395:PQW524395 QAQ524395:QAS524395 QKM524395:QKO524395 QUI524395:QUK524395 REE524395:REG524395 ROA524395:ROC524395 RXW524395:RXY524395 SHS524395:SHU524395 SRO524395:SRQ524395 TBK524395:TBM524395 TLG524395:TLI524395 TVC524395:TVE524395 UEY524395:UFA524395 UOU524395:UOW524395 UYQ524395:UYS524395 VIM524395:VIO524395 VSI524395:VSK524395 WCE524395:WCG524395 WMA524395:WMC524395 WVW524395:WVY524395 O589931:Q589931 JK589931:JM589931 TG589931:TI589931 ADC589931:ADE589931 AMY589931:ANA589931 AWU589931:AWW589931 BGQ589931:BGS589931 BQM589931:BQO589931 CAI589931:CAK589931 CKE589931:CKG589931 CUA589931:CUC589931 DDW589931:DDY589931 DNS589931:DNU589931 DXO589931:DXQ589931 EHK589931:EHM589931 ERG589931:ERI589931 FBC589931:FBE589931 FKY589931:FLA589931 FUU589931:FUW589931 GEQ589931:GES589931 GOM589931:GOO589931 GYI589931:GYK589931 HIE589931:HIG589931 HSA589931:HSC589931 IBW589931:IBY589931 ILS589931:ILU589931 IVO589931:IVQ589931 JFK589931:JFM589931 JPG589931:JPI589931 JZC589931:JZE589931 KIY589931:KJA589931 KSU589931:KSW589931 LCQ589931:LCS589931 LMM589931:LMO589931 LWI589931:LWK589931 MGE589931:MGG589931 MQA589931:MQC589931 MZW589931:MZY589931 NJS589931:NJU589931 NTO589931:NTQ589931 ODK589931:ODM589931 ONG589931:ONI589931 OXC589931:OXE589931 PGY589931:PHA589931 PQU589931:PQW589931 QAQ589931:QAS589931 QKM589931:QKO589931 QUI589931:QUK589931 REE589931:REG589931 ROA589931:ROC589931 RXW589931:RXY589931 SHS589931:SHU589931 SRO589931:SRQ589931 TBK589931:TBM589931 TLG589931:TLI589931 TVC589931:TVE589931 UEY589931:UFA589931 UOU589931:UOW589931 UYQ589931:UYS589931 VIM589931:VIO589931 VSI589931:VSK589931 WCE589931:WCG589931 WMA589931:WMC589931 WVW589931:WVY589931 O655467:Q655467 JK655467:JM655467 TG655467:TI655467 ADC655467:ADE655467 AMY655467:ANA655467 AWU655467:AWW655467 BGQ655467:BGS655467 BQM655467:BQO655467 CAI655467:CAK655467 CKE655467:CKG655467 CUA655467:CUC655467 DDW655467:DDY655467 DNS655467:DNU655467 DXO655467:DXQ655467 EHK655467:EHM655467 ERG655467:ERI655467 FBC655467:FBE655467 FKY655467:FLA655467 FUU655467:FUW655467 GEQ655467:GES655467 GOM655467:GOO655467 GYI655467:GYK655467 HIE655467:HIG655467 HSA655467:HSC655467 IBW655467:IBY655467 ILS655467:ILU655467 IVO655467:IVQ655467 JFK655467:JFM655467 JPG655467:JPI655467 JZC655467:JZE655467 KIY655467:KJA655467 KSU655467:KSW655467 LCQ655467:LCS655467 LMM655467:LMO655467 LWI655467:LWK655467 MGE655467:MGG655467 MQA655467:MQC655467 MZW655467:MZY655467 NJS655467:NJU655467 NTO655467:NTQ655467 ODK655467:ODM655467 ONG655467:ONI655467 OXC655467:OXE655467 PGY655467:PHA655467 PQU655467:PQW655467 QAQ655467:QAS655467 QKM655467:QKO655467 QUI655467:QUK655467 REE655467:REG655467 ROA655467:ROC655467 RXW655467:RXY655467 SHS655467:SHU655467 SRO655467:SRQ655467 TBK655467:TBM655467 TLG655467:TLI655467 TVC655467:TVE655467 UEY655467:UFA655467 UOU655467:UOW655467 UYQ655467:UYS655467 VIM655467:VIO655467 VSI655467:VSK655467 WCE655467:WCG655467 WMA655467:WMC655467 WVW655467:WVY655467 O721003:Q721003 JK721003:JM721003 TG721003:TI721003 ADC721003:ADE721003 AMY721003:ANA721003 AWU721003:AWW721003 BGQ721003:BGS721003 BQM721003:BQO721003 CAI721003:CAK721003 CKE721003:CKG721003 CUA721003:CUC721003 DDW721003:DDY721003 DNS721003:DNU721003 DXO721003:DXQ721003 EHK721003:EHM721003 ERG721003:ERI721003 FBC721003:FBE721003 FKY721003:FLA721003 FUU721003:FUW721003 GEQ721003:GES721003 GOM721003:GOO721003 GYI721003:GYK721003 HIE721003:HIG721003 HSA721003:HSC721003 IBW721003:IBY721003 ILS721003:ILU721003 IVO721003:IVQ721003 JFK721003:JFM721003 JPG721003:JPI721003 JZC721003:JZE721003 KIY721003:KJA721003 KSU721003:KSW721003 LCQ721003:LCS721003 LMM721003:LMO721003 LWI721003:LWK721003 MGE721003:MGG721003 MQA721003:MQC721003 MZW721003:MZY721003 NJS721003:NJU721003 NTO721003:NTQ721003 ODK721003:ODM721003 ONG721003:ONI721003 OXC721003:OXE721003 PGY721003:PHA721003 PQU721003:PQW721003 QAQ721003:QAS721003 QKM721003:QKO721003 QUI721003:QUK721003 REE721003:REG721003 ROA721003:ROC721003 RXW721003:RXY721003 SHS721003:SHU721003 SRO721003:SRQ721003 TBK721003:TBM721003 TLG721003:TLI721003 TVC721003:TVE721003 UEY721003:UFA721003 UOU721003:UOW721003 UYQ721003:UYS721003 VIM721003:VIO721003 VSI721003:VSK721003 WCE721003:WCG721003 WMA721003:WMC721003 WVW721003:WVY721003 O786539:Q786539 JK786539:JM786539 TG786539:TI786539 ADC786539:ADE786539 AMY786539:ANA786539 AWU786539:AWW786539 BGQ786539:BGS786539 BQM786539:BQO786539 CAI786539:CAK786539 CKE786539:CKG786539 CUA786539:CUC786539 DDW786539:DDY786539 DNS786539:DNU786539 DXO786539:DXQ786539 EHK786539:EHM786539 ERG786539:ERI786539 FBC786539:FBE786539 FKY786539:FLA786539 FUU786539:FUW786539 GEQ786539:GES786539 GOM786539:GOO786539 GYI786539:GYK786539 HIE786539:HIG786539 HSA786539:HSC786539 IBW786539:IBY786539 ILS786539:ILU786539 IVO786539:IVQ786539 JFK786539:JFM786539 JPG786539:JPI786539 JZC786539:JZE786539 KIY786539:KJA786539 KSU786539:KSW786539 LCQ786539:LCS786539 LMM786539:LMO786539 LWI786539:LWK786539 MGE786539:MGG786539 MQA786539:MQC786539 MZW786539:MZY786539 NJS786539:NJU786539 NTO786539:NTQ786539 ODK786539:ODM786539 ONG786539:ONI786539 OXC786539:OXE786539 PGY786539:PHA786539 PQU786539:PQW786539 QAQ786539:QAS786539 QKM786539:QKO786539 QUI786539:QUK786539 REE786539:REG786539 ROA786539:ROC786539 RXW786539:RXY786539 SHS786539:SHU786539 SRO786539:SRQ786539 TBK786539:TBM786539 TLG786539:TLI786539 TVC786539:TVE786539 UEY786539:UFA786539 UOU786539:UOW786539 UYQ786539:UYS786539 VIM786539:VIO786539 VSI786539:VSK786539 WCE786539:WCG786539 WMA786539:WMC786539 WVW786539:WVY786539 O852075:Q852075 JK852075:JM852075 TG852075:TI852075 ADC852075:ADE852075 AMY852075:ANA852075 AWU852075:AWW852075 BGQ852075:BGS852075 BQM852075:BQO852075 CAI852075:CAK852075 CKE852075:CKG852075 CUA852075:CUC852075 DDW852075:DDY852075 DNS852075:DNU852075 DXO852075:DXQ852075 EHK852075:EHM852075 ERG852075:ERI852075 FBC852075:FBE852075 FKY852075:FLA852075 FUU852075:FUW852075 GEQ852075:GES852075 GOM852075:GOO852075 GYI852075:GYK852075 HIE852075:HIG852075 HSA852075:HSC852075 IBW852075:IBY852075 ILS852075:ILU852075 IVO852075:IVQ852075 JFK852075:JFM852075 JPG852075:JPI852075 JZC852075:JZE852075 KIY852075:KJA852075 KSU852075:KSW852075 LCQ852075:LCS852075 LMM852075:LMO852075 LWI852075:LWK852075 MGE852075:MGG852075 MQA852075:MQC852075 MZW852075:MZY852075 NJS852075:NJU852075 NTO852075:NTQ852075 ODK852075:ODM852075 ONG852075:ONI852075 OXC852075:OXE852075 PGY852075:PHA852075 PQU852075:PQW852075 QAQ852075:QAS852075 QKM852075:QKO852075 QUI852075:QUK852075 REE852075:REG852075 ROA852075:ROC852075 RXW852075:RXY852075 SHS852075:SHU852075 SRO852075:SRQ852075 TBK852075:TBM852075 TLG852075:TLI852075 TVC852075:TVE852075 UEY852075:UFA852075 UOU852075:UOW852075 UYQ852075:UYS852075 VIM852075:VIO852075 VSI852075:VSK852075 WCE852075:WCG852075 WMA852075:WMC852075 WVW852075:WVY852075 O917611:Q917611 JK917611:JM917611 TG917611:TI917611 ADC917611:ADE917611 AMY917611:ANA917611 AWU917611:AWW917611 BGQ917611:BGS917611 BQM917611:BQO917611 CAI917611:CAK917611 CKE917611:CKG917611 CUA917611:CUC917611 DDW917611:DDY917611 DNS917611:DNU917611 DXO917611:DXQ917611 EHK917611:EHM917611 ERG917611:ERI917611 FBC917611:FBE917611 FKY917611:FLA917611 FUU917611:FUW917611 GEQ917611:GES917611 GOM917611:GOO917611 GYI917611:GYK917611 HIE917611:HIG917611 HSA917611:HSC917611 IBW917611:IBY917611 ILS917611:ILU917611 IVO917611:IVQ917611 JFK917611:JFM917611 JPG917611:JPI917611 JZC917611:JZE917611 KIY917611:KJA917611 KSU917611:KSW917611 LCQ917611:LCS917611 LMM917611:LMO917611 LWI917611:LWK917611 MGE917611:MGG917611 MQA917611:MQC917611 MZW917611:MZY917611 NJS917611:NJU917611 NTO917611:NTQ917611 ODK917611:ODM917611 ONG917611:ONI917611 OXC917611:OXE917611 PGY917611:PHA917611 PQU917611:PQW917611 QAQ917611:QAS917611 QKM917611:QKO917611 QUI917611:QUK917611 REE917611:REG917611 ROA917611:ROC917611 RXW917611:RXY917611 SHS917611:SHU917611 SRO917611:SRQ917611 TBK917611:TBM917611 TLG917611:TLI917611 TVC917611:TVE917611 UEY917611:UFA917611 UOU917611:UOW917611 UYQ917611:UYS917611 VIM917611:VIO917611 VSI917611:VSK917611 WCE917611:WCG917611 WMA917611:WMC917611 WVW917611:WVY917611 O983147:Q983147 JK983147:JM983147 TG983147:TI983147 ADC983147:ADE983147 AMY983147:ANA983147 AWU983147:AWW983147 BGQ983147:BGS983147 BQM983147:BQO983147 CAI983147:CAK983147 CKE983147:CKG983147 CUA983147:CUC983147 DDW983147:DDY983147 DNS983147:DNU983147 DXO983147:DXQ983147 EHK983147:EHM983147 ERG983147:ERI983147 FBC983147:FBE983147 FKY983147:FLA983147 FUU983147:FUW983147 GEQ983147:GES983147 GOM983147:GOO983147 GYI983147:GYK983147 HIE983147:HIG983147 HSA983147:HSC983147 IBW983147:IBY983147 ILS983147:ILU983147 IVO983147:IVQ983147 JFK983147:JFM983147 JPG983147:JPI983147 JZC983147:JZE983147 KIY983147:KJA983147 KSU983147:KSW983147 LCQ983147:LCS983147 LMM983147:LMO983147 LWI983147:LWK983147 MGE983147:MGG983147 MQA983147:MQC983147 MZW983147:MZY983147 NJS983147:NJU983147 NTO983147:NTQ983147 ODK983147:ODM983147 ONG983147:ONI983147 OXC983147:OXE983147 PGY983147:PHA983147 PQU983147:PQW983147 QAQ983147:QAS983147 QKM983147:QKO983147 QUI983147:QUK983147 REE983147:REG983147 ROA983147:ROC983147 RXW983147:RXY983147 SHS983147:SHU983147 SRO983147:SRQ983147 TBK983147:TBM983147 TLG983147:TLI983147 TVC983147:TVE983147 UEY983147:UFA983147 UOU983147:UOW983147 UYQ983147:UYS983147 VIM983147:VIO983147 VSI983147:VSK983147 WCE983147:WCG983147 WMA983147:WMC983147 WVW983147:WVY983147 O105:Q105 JK105:JM105 TG105:TI105 ADC105:ADE105 AMY105:ANA105 AWU105:AWW105 BGQ105:BGS105 BQM105:BQO105 CAI105:CAK105 CKE105:CKG105 CUA105:CUC105 DDW105:DDY105 DNS105:DNU105 DXO105:DXQ105 EHK105:EHM105 ERG105:ERI105 FBC105:FBE105 FKY105:FLA105 FUU105:FUW105 GEQ105:GES105 GOM105:GOO105 GYI105:GYK105 HIE105:HIG105 HSA105:HSC105 IBW105:IBY105 ILS105:ILU105 IVO105:IVQ105 JFK105:JFM105 JPG105:JPI105 JZC105:JZE105 KIY105:KJA105 KSU105:KSW105 LCQ105:LCS105 LMM105:LMO105 LWI105:LWK105 MGE105:MGG105 MQA105:MQC105 MZW105:MZY105 NJS105:NJU105 NTO105:NTQ105 ODK105:ODM105 ONG105:ONI105 OXC105:OXE105 PGY105:PHA105 PQU105:PQW105 QAQ105:QAS105 QKM105:QKO105 QUI105:QUK105 REE105:REG105 ROA105:ROC105 RXW105:RXY105 SHS105:SHU105 SRO105:SRQ105 TBK105:TBM105 TLG105:TLI105 TVC105:TVE105 UEY105:UFA105 UOU105:UOW105 UYQ105:UYS105 VIM105:VIO105 VSI105:VSK105 WCE105:WCG105 WMA105:WMC105 WVW105:WVY105 O65641:Q65641 JK65641:JM65641 TG65641:TI65641 ADC65641:ADE65641 AMY65641:ANA65641 AWU65641:AWW65641 BGQ65641:BGS65641 BQM65641:BQO65641 CAI65641:CAK65641 CKE65641:CKG65641 CUA65641:CUC65641 DDW65641:DDY65641 DNS65641:DNU65641 DXO65641:DXQ65641 EHK65641:EHM65641 ERG65641:ERI65641 FBC65641:FBE65641 FKY65641:FLA65641 FUU65641:FUW65641 GEQ65641:GES65641 GOM65641:GOO65641 GYI65641:GYK65641 HIE65641:HIG65641 HSA65641:HSC65641 IBW65641:IBY65641 ILS65641:ILU65641 IVO65641:IVQ65641 JFK65641:JFM65641 JPG65641:JPI65641 JZC65641:JZE65641 KIY65641:KJA65641 KSU65641:KSW65641 LCQ65641:LCS65641 LMM65641:LMO65641 LWI65641:LWK65641 MGE65641:MGG65641 MQA65641:MQC65641 MZW65641:MZY65641 NJS65641:NJU65641 NTO65641:NTQ65641 ODK65641:ODM65641 ONG65641:ONI65641 OXC65641:OXE65641 PGY65641:PHA65641 PQU65641:PQW65641 QAQ65641:QAS65641 QKM65641:QKO65641 QUI65641:QUK65641 REE65641:REG65641 ROA65641:ROC65641 RXW65641:RXY65641 SHS65641:SHU65641 SRO65641:SRQ65641 TBK65641:TBM65641 TLG65641:TLI65641 TVC65641:TVE65641 UEY65641:UFA65641 UOU65641:UOW65641 UYQ65641:UYS65641 VIM65641:VIO65641 VSI65641:VSK65641 WCE65641:WCG65641 WMA65641:WMC65641 WVW65641:WVY65641 O131177:Q131177 JK131177:JM131177 TG131177:TI131177 ADC131177:ADE131177 AMY131177:ANA131177 AWU131177:AWW131177 BGQ131177:BGS131177 BQM131177:BQO131177 CAI131177:CAK131177 CKE131177:CKG131177 CUA131177:CUC131177 DDW131177:DDY131177 DNS131177:DNU131177 DXO131177:DXQ131177 EHK131177:EHM131177 ERG131177:ERI131177 FBC131177:FBE131177 FKY131177:FLA131177 FUU131177:FUW131177 GEQ131177:GES131177 GOM131177:GOO131177 GYI131177:GYK131177 HIE131177:HIG131177 HSA131177:HSC131177 IBW131177:IBY131177 ILS131177:ILU131177 IVO131177:IVQ131177 JFK131177:JFM131177 JPG131177:JPI131177 JZC131177:JZE131177 KIY131177:KJA131177 KSU131177:KSW131177 LCQ131177:LCS131177 LMM131177:LMO131177 LWI131177:LWK131177 MGE131177:MGG131177 MQA131177:MQC131177 MZW131177:MZY131177 NJS131177:NJU131177 NTO131177:NTQ131177 ODK131177:ODM131177 ONG131177:ONI131177 OXC131177:OXE131177 PGY131177:PHA131177 PQU131177:PQW131177 QAQ131177:QAS131177 QKM131177:QKO131177 QUI131177:QUK131177 REE131177:REG131177 ROA131177:ROC131177 RXW131177:RXY131177 SHS131177:SHU131177 SRO131177:SRQ131177 TBK131177:TBM131177 TLG131177:TLI131177 TVC131177:TVE131177 UEY131177:UFA131177 UOU131177:UOW131177 UYQ131177:UYS131177 VIM131177:VIO131177 VSI131177:VSK131177 WCE131177:WCG131177 WMA131177:WMC131177 WVW131177:WVY131177 O196713:Q196713 JK196713:JM196713 TG196713:TI196713 ADC196713:ADE196713 AMY196713:ANA196713 AWU196713:AWW196713 BGQ196713:BGS196713 BQM196713:BQO196713 CAI196713:CAK196713 CKE196713:CKG196713 CUA196713:CUC196713 DDW196713:DDY196713 DNS196713:DNU196713 DXO196713:DXQ196713 EHK196713:EHM196713 ERG196713:ERI196713 FBC196713:FBE196713 FKY196713:FLA196713 FUU196713:FUW196713 GEQ196713:GES196713 GOM196713:GOO196713 GYI196713:GYK196713 HIE196713:HIG196713 HSA196713:HSC196713 IBW196713:IBY196713 ILS196713:ILU196713 IVO196713:IVQ196713 JFK196713:JFM196713 JPG196713:JPI196713 JZC196713:JZE196713 KIY196713:KJA196713 KSU196713:KSW196713 LCQ196713:LCS196713 LMM196713:LMO196713 LWI196713:LWK196713 MGE196713:MGG196713 MQA196713:MQC196713 MZW196713:MZY196713 NJS196713:NJU196713 NTO196713:NTQ196713 ODK196713:ODM196713 ONG196713:ONI196713 OXC196713:OXE196713 PGY196713:PHA196713 PQU196713:PQW196713 QAQ196713:QAS196713 QKM196713:QKO196713 QUI196713:QUK196713 REE196713:REG196713 ROA196713:ROC196713 RXW196713:RXY196713 SHS196713:SHU196713 SRO196713:SRQ196713 TBK196713:TBM196713 TLG196713:TLI196713 TVC196713:TVE196713 UEY196713:UFA196713 UOU196713:UOW196713 UYQ196713:UYS196713 VIM196713:VIO196713 VSI196713:VSK196713 WCE196713:WCG196713 WMA196713:WMC196713 WVW196713:WVY196713 O262249:Q262249 JK262249:JM262249 TG262249:TI262249 ADC262249:ADE262249 AMY262249:ANA262249 AWU262249:AWW262249 BGQ262249:BGS262249 BQM262249:BQO262249 CAI262249:CAK262249 CKE262249:CKG262249 CUA262249:CUC262249 DDW262249:DDY262249 DNS262249:DNU262249 DXO262249:DXQ262249 EHK262249:EHM262249 ERG262249:ERI262249 FBC262249:FBE262249 FKY262249:FLA262249 FUU262249:FUW262249 GEQ262249:GES262249 GOM262249:GOO262249 GYI262249:GYK262249 HIE262249:HIG262249 HSA262249:HSC262249 IBW262249:IBY262249 ILS262249:ILU262249 IVO262249:IVQ262249 JFK262249:JFM262249 JPG262249:JPI262249 JZC262249:JZE262249 KIY262249:KJA262249 KSU262249:KSW262249 LCQ262249:LCS262249 LMM262249:LMO262249 LWI262249:LWK262249 MGE262249:MGG262249 MQA262249:MQC262249 MZW262249:MZY262249 NJS262249:NJU262249 NTO262249:NTQ262249 ODK262249:ODM262249 ONG262249:ONI262249 OXC262249:OXE262249 PGY262249:PHA262249 PQU262249:PQW262249 QAQ262249:QAS262249 QKM262249:QKO262249 QUI262249:QUK262249 REE262249:REG262249 ROA262249:ROC262249 RXW262249:RXY262249 SHS262249:SHU262249 SRO262249:SRQ262249 TBK262249:TBM262249 TLG262249:TLI262249 TVC262249:TVE262249 UEY262249:UFA262249 UOU262249:UOW262249 UYQ262249:UYS262249 VIM262249:VIO262249 VSI262249:VSK262249 WCE262249:WCG262249 WMA262249:WMC262249 WVW262249:WVY262249 O327785:Q327785 JK327785:JM327785 TG327785:TI327785 ADC327785:ADE327785 AMY327785:ANA327785 AWU327785:AWW327785 BGQ327785:BGS327785 BQM327785:BQO327785 CAI327785:CAK327785 CKE327785:CKG327785 CUA327785:CUC327785 DDW327785:DDY327785 DNS327785:DNU327785 DXO327785:DXQ327785 EHK327785:EHM327785 ERG327785:ERI327785 FBC327785:FBE327785 FKY327785:FLA327785 FUU327785:FUW327785 GEQ327785:GES327785 GOM327785:GOO327785 GYI327785:GYK327785 HIE327785:HIG327785 HSA327785:HSC327785 IBW327785:IBY327785 ILS327785:ILU327785 IVO327785:IVQ327785 JFK327785:JFM327785 JPG327785:JPI327785 JZC327785:JZE327785 KIY327785:KJA327785 KSU327785:KSW327785 LCQ327785:LCS327785 LMM327785:LMO327785 LWI327785:LWK327785 MGE327785:MGG327785 MQA327785:MQC327785 MZW327785:MZY327785 NJS327785:NJU327785 NTO327785:NTQ327785 ODK327785:ODM327785 ONG327785:ONI327785 OXC327785:OXE327785 PGY327785:PHA327785 PQU327785:PQW327785 QAQ327785:QAS327785 QKM327785:QKO327785 QUI327785:QUK327785 REE327785:REG327785 ROA327785:ROC327785 RXW327785:RXY327785 SHS327785:SHU327785 SRO327785:SRQ327785 TBK327785:TBM327785 TLG327785:TLI327785 TVC327785:TVE327785 UEY327785:UFA327785 UOU327785:UOW327785 UYQ327785:UYS327785 VIM327785:VIO327785 VSI327785:VSK327785 WCE327785:WCG327785 WMA327785:WMC327785 WVW327785:WVY327785 O393321:Q393321 JK393321:JM393321 TG393321:TI393321 ADC393321:ADE393321 AMY393321:ANA393321 AWU393321:AWW393321 BGQ393321:BGS393321 BQM393321:BQO393321 CAI393321:CAK393321 CKE393321:CKG393321 CUA393321:CUC393321 DDW393321:DDY393321 DNS393321:DNU393321 DXO393321:DXQ393321 EHK393321:EHM393321 ERG393321:ERI393321 FBC393321:FBE393321 FKY393321:FLA393321 FUU393321:FUW393321 GEQ393321:GES393321 GOM393321:GOO393321 GYI393321:GYK393321 HIE393321:HIG393321 HSA393321:HSC393321 IBW393321:IBY393321 ILS393321:ILU393321 IVO393321:IVQ393321 JFK393321:JFM393321 JPG393321:JPI393321 JZC393321:JZE393321 KIY393321:KJA393321 KSU393321:KSW393321 LCQ393321:LCS393321 LMM393321:LMO393321 LWI393321:LWK393321 MGE393321:MGG393321 MQA393321:MQC393321 MZW393321:MZY393321 NJS393321:NJU393321 NTO393321:NTQ393321 ODK393321:ODM393321 ONG393321:ONI393321 OXC393321:OXE393321 PGY393321:PHA393321 PQU393321:PQW393321 QAQ393321:QAS393321 QKM393321:QKO393321 QUI393321:QUK393321 REE393321:REG393321 ROA393321:ROC393321 RXW393321:RXY393321 SHS393321:SHU393321 SRO393321:SRQ393321 TBK393321:TBM393321 TLG393321:TLI393321 TVC393321:TVE393321 UEY393321:UFA393321 UOU393321:UOW393321 UYQ393321:UYS393321 VIM393321:VIO393321 VSI393321:VSK393321 WCE393321:WCG393321 WMA393321:WMC393321 WVW393321:WVY393321 O458857:Q458857 JK458857:JM458857 TG458857:TI458857 ADC458857:ADE458857 AMY458857:ANA458857 AWU458857:AWW458857 BGQ458857:BGS458857 BQM458857:BQO458857 CAI458857:CAK458857 CKE458857:CKG458857 CUA458857:CUC458857 DDW458857:DDY458857 DNS458857:DNU458857 DXO458857:DXQ458857 EHK458857:EHM458857 ERG458857:ERI458857 FBC458857:FBE458857 FKY458857:FLA458857 FUU458857:FUW458857 GEQ458857:GES458857 GOM458857:GOO458857 GYI458857:GYK458857 HIE458857:HIG458857 HSA458857:HSC458857 IBW458857:IBY458857 ILS458857:ILU458857 IVO458857:IVQ458857 JFK458857:JFM458857 JPG458857:JPI458857 JZC458857:JZE458857 KIY458857:KJA458857 KSU458857:KSW458857 LCQ458857:LCS458857 LMM458857:LMO458857 LWI458857:LWK458857 MGE458857:MGG458857 MQA458857:MQC458857 MZW458857:MZY458857 NJS458857:NJU458857 NTO458857:NTQ458857 ODK458857:ODM458857 ONG458857:ONI458857 OXC458857:OXE458857 PGY458857:PHA458857 PQU458857:PQW458857 QAQ458857:QAS458857 QKM458857:QKO458857 QUI458857:QUK458857 REE458857:REG458857 ROA458857:ROC458857 RXW458857:RXY458857 SHS458857:SHU458857 SRO458857:SRQ458857 TBK458857:TBM458857 TLG458857:TLI458857 TVC458857:TVE458857 UEY458857:UFA458857 UOU458857:UOW458857 UYQ458857:UYS458857 VIM458857:VIO458857 VSI458857:VSK458857 WCE458857:WCG458857 WMA458857:WMC458857 WVW458857:WVY458857 O524393:Q524393 JK524393:JM524393 TG524393:TI524393 ADC524393:ADE524393 AMY524393:ANA524393 AWU524393:AWW524393 BGQ524393:BGS524393 BQM524393:BQO524393 CAI524393:CAK524393 CKE524393:CKG524393 CUA524393:CUC524393 DDW524393:DDY524393 DNS524393:DNU524393 DXO524393:DXQ524393 EHK524393:EHM524393 ERG524393:ERI524393 FBC524393:FBE524393 FKY524393:FLA524393 FUU524393:FUW524393 GEQ524393:GES524393 GOM524393:GOO524393 GYI524393:GYK524393 HIE524393:HIG524393 HSA524393:HSC524393 IBW524393:IBY524393 ILS524393:ILU524393 IVO524393:IVQ524393 JFK524393:JFM524393 JPG524393:JPI524393 JZC524393:JZE524393 KIY524393:KJA524393 KSU524393:KSW524393 LCQ524393:LCS524393 LMM524393:LMO524393 LWI524393:LWK524393 MGE524393:MGG524393 MQA524393:MQC524393 MZW524393:MZY524393 NJS524393:NJU524393 NTO524393:NTQ524393 ODK524393:ODM524393 ONG524393:ONI524393 OXC524393:OXE524393 PGY524393:PHA524393 PQU524393:PQW524393 QAQ524393:QAS524393 QKM524393:QKO524393 QUI524393:QUK524393 REE524393:REG524393 ROA524393:ROC524393 RXW524393:RXY524393 SHS524393:SHU524393 SRO524393:SRQ524393 TBK524393:TBM524393 TLG524393:TLI524393 TVC524393:TVE524393 UEY524393:UFA524393 UOU524393:UOW524393 UYQ524393:UYS524393 VIM524393:VIO524393 VSI524393:VSK524393 WCE524393:WCG524393 WMA524393:WMC524393 WVW524393:WVY524393 O589929:Q589929 JK589929:JM589929 TG589929:TI589929 ADC589929:ADE589929 AMY589929:ANA589929 AWU589929:AWW589929 BGQ589929:BGS589929 BQM589929:BQO589929 CAI589929:CAK589929 CKE589929:CKG589929 CUA589929:CUC589929 DDW589929:DDY589929 DNS589929:DNU589929 DXO589929:DXQ589929 EHK589929:EHM589929 ERG589929:ERI589929 FBC589929:FBE589929 FKY589929:FLA589929 FUU589929:FUW589929 GEQ589929:GES589929 GOM589929:GOO589929 GYI589929:GYK589929 HIE589929:HIG589929 HSA589929:HSC589929 IBW589929:IBY589929 ILS589929:ILU589929 IVO589929:IVQ589929 JFK589929:JFM589929 JPG589929:JPI589929 JZC589929:JZE589929 KIY589929:KJA589929 KSU589929:KSW589929 LCQ589929:LCS589929 LMM589929:LMO589929 LWI589929:LWK589929 MGE589929:MGG589929 MQA589929:MQC589929 MZW589929:MZY589929 NJS589929:NJU589929 NTO589929:NTQ589929 ODK589929:ODM589929 ONG589929:ONI589929 OXC589929:OXE589929 PGY589929:PHA589929 PQU589929:PQW589929 QAQ589929:QAS589929 QKM589929:QKO589929 QUI589929:QUK589929 REE589929:REG589929 ROA589929:ROC589929 RXW589929:RXY589929 SHS589929:SHU589929 SRO589929:SRQ589929 TBK589929:TBM589929 TLG589929:TLI589929 TVC589929:TVE589929 UEY589929:UFA589929 UOU589929:UOW589929 UYQ589929:UYS589929 VIM589929:VIO589929 VSI589929:VSK589929 WCE589929:WCG589929 WMA589929:WMC589929 WVW589929:WVY589929 O655465:Q655465 JK655465:JM655465 TG655465:TI655465 ADC655465:ADE655465 AMY655465:ANA655465 AWU655465:AWW655465 BGQ655465:BGS655465 BQM655465:BQO655465 CAI655465:CAK655465 CKE655465:CKG655465 CUA655465:CUC655465 DDW655465:DDY655465 DNS655465:DNU655465 DXO655465:DXQ655465 EHK655465:EHM655465 ERG655465:ERI655465 FBC655465:FBE655465 FKY655465:FLA655465 FUU655465:FUW655465 GEQ655465:GES655465 GOM655465:GOO655465 GYI655465:GYK655465 HIE655465:HIG655465 HSA655465:HSC655465 IBW655465:IBY655465 ILS655465:ILU655465 IVO655465:IVQ655465 JFK655465:JFM655465 JPG655465:JPI655465 JZC655465:JZE655465 KIY655465:KJA655465 KSU655465:KSW655465 LCQ655465:LCS655465 LMM655465:LMO655465 LWI655465:LWK655465 MGE655465:MGG655465 MQA655465:MQC655465 MZW655465:MZY655465 NJS655465:NJU655465 NTO655465:NTQ655465 ODK655465:ODM655465 ONG655465:ONI655465 OXC655465:OXE655465 PGY655465:PHA655465 PQU655465:PQW655465 QAQ655465:QAS655465 QKM655465:QKO655465 QUI655465:QUK655465 REE655465:REG655465 ROA655465:ROC655465 RXW655465:RXY655465 SHS655465:SHU655465 SRO655465:SRQ655465 TBK655465:TBM655465 TLG655465:TLI655465 TVC655465:TVE655465 UEY655465:UFA655465 UOU655465:UOW655465 UYQ655465:UYS655465 VIM655465:VIO655465 VSI655465:VSK655465 WCE655465:WCG655465 WMA655465:WMC655465 WVW655465:WVY655465 O721001:Q721001 JK721001:JM721001 TG721001:TI721001 ADC721001:ADE721001 AMY721001:ANA721001 AWU721001:AWW721001 BGQ721001:BGS721001 BQM721001:BQO721001 CAI721001:CAK721001 CKE721001:CKG721001 CUA721001:CUC721001 DDW721001:DDY721001 DNS721001:DNU721001 DXO721001:DXQ721001 EHK721001:EHM721001 ERG721001:ERI721001 FBC721001:FBE721001 FKY721001:FLA721001 FUU721001:FUW721001 GEQ721001:GES721001 GOM721001:GOO721001 GYI721001:GYK721001 HIE721001:HIG721001 HSA721001:HSC721001 IBW721001:IBY721001 ILS721001:ILU721001 IVO721001:IVQ721001 JFK721001:JFM721001 JPG721001:JPI721001 JZC721001:JZE721001 KIY721001:KJA721001 KSU721001:KSW721001 LCQ721001:LCS721001 LMM721001:LMO721001 LWI721001:LWK721001 MGE721001:MGG721001 MQA721001:MQC721001 MZW721001:MZY721001 NJS721001:NJU721001 NTO721001:NTQ721001 ODK721001:ODM721001 ONG721001:ONI721001 OXC721001:OXE721001 PGY721001:PHA721001 PQU721001:PQW721001 QAQ721001:QAS721001 QKM721001:QKO721001 QUI721001:QUK721001 REE721001:REG721001 ROA721001:ROC721001 RXW721001:RXY721001 SHS721001:SHU721001 SRO721001:SRQ721001 TBK721001:TBM721001 TLG721001:TLI721001 TVC721001:TVE721001 UEY721001:UFA721001 UOU721001:UOW721001 UYQ721001:UYS721001 VIM721001:VIO721001 VSI721001:VSK721001 WCE721001:WCG721001 WMA721001:WMC721001 WVW721001:WVY721001 O786537:Q786537 JK786537:JM786537 TG786537:TI786537 ADC786537:ADE786537 AMY786537:ANA786537 AWU786537:AWW786537 BGQ786537:BGS786537 BQM786537:BQO786537 CAI786537:CAK786537 CKE786537:CKG786537 CUA786537:CUC786537 DDW786537:DDY786537 DNS786537:DNU786537 DXO786537:DXQ786537 EHK786537:EHM786537 ERG786537:ERI786537 FBC786537:FBE786537 FKY786537:FLA786537 FUU786537:FUW786537 GEQ786537:GES786537 GOM786537:GOO786537 GYI786537:GYK786537 HIE786537:HIG786537 HSA786537:HSC786537 IBW786537:IBY786537 ILS786537:ILU786537 IVO786537:IVQ786537 JFK786537:JFM786537 JPG786537:JPI786537 JZC786537:JZE786537 KIY786537:KJA786537 KSU786537:KSW786537 LCQ786537:LCS786537 LMM786537:LMO786537 LWI786537:LWK786537 MGE786537:MGG786537 MQA786537:MQC786537 MZW786537:MZY786537 NJS786537:NJU786537 NTO786537:NTQ786537 ODK786537:ODM786537 ONG786537:ONI786537 OXC786537:OXE786537 PGY786537:PHA786537 PQU786537:PQW786537 QAQ786537:QAS786537 QKM786537:QKO786537 QUI786537:QUK786537 REE786537:REG786537 ROA786537:ROC786537 RXW786537:RXY786537 SHS786537:SHU786537 SRO786537:SRQ786537 TBK786537:TBM786537 TLG786537:TLI786537 TVC786537:TVE786537 UEY786537:UFA786537 UOU786537:UOW786537 UYQ786537:UYS786537 VIM786537:VIO786537 VSI786537:VSK786537 WCE786537:WCG786537 WMA786537:WMC786537 WVW786537:WVY786537 O852073:Q852073 JK852073:JM852073 TG852073:TI852073 ADC852073:ADE852073 AMY852073:ANA852073 AWU852073:AWW852073 BGQ852073:BGS852073 BQM852073:BQO852073 CAI852073:CAK852073 CKE852073:CKG852073 CUA852073:CUC852073 DDW852073:DDY852073 DNS852073:DNU852073 DXO852073:DXQ852073 EHK852073:EHM852073 ERG852073:ERI852073 FBC852073:FBE852073 FKY852073:FLA852073 FUU852073:FUW852073 GEQ852073:GES852073 GOM852073:GOO852073 GYI852073:GYK852073 HIE852073:HIG852073 HSA852073:HSC852073 IBW852073:IBY852073 ILS852073:ILU852073 IVO852073:IVQ852073 JFK852073:JFM852073 JPG852073:JPI852073 JZC852073:JZE852073 KIY852073:KJA852073 KSU852073:KSW852073 LCQ852073:LCS852073 LMM852073:LMO852073 LWI852073:LWK852073 MGE852073:MGG852073 MQA852073:MQC852073 MZW852073:MZY852073 NJS852073:NJU852073 NTO852073:NTQ852073 ODK852073:ODM852073 ONG852073:ONI852073 OXC852073:OXE852073 PGY852073:PHA852073 PQU852073:PQW852073 QAQ852073:QAS852073 QKM852073:QKO852073 QUI852073:QUK852073 REE852073:REG852073 ROA852073:ROC852073 RXW852073:RXY852073 SHS852073:SHU852073 SRO852073:SRQ852073 TBK852073:TBM852073 TLG852073:TLI852073 TVC852073:TVE852073 UEY852073:UFA852073 UOU852073:UOW852073 UYQ852073:UYS852073 VIM852073:VIO852073 VSI852073:VSK852073 WCE852073:WCG852073 WMA852073:WMC852073 WVW852073:WVY852073 O917609:Q917609 JK917609:JM917609 TG917609:TI917609 ADC917609:ADE917609 AMY917609:ANA917609 AWU917609:AWW917609 BGQ917609:BGS917609 BQM917609:BQO917609 CAI917609:CAK917609 CKE917609:CKG917609 CUA917609:CUC917609 DDW917609:DDY917609 DNS917609:DNU917609 DXO917609:DXQ917609 EHK917609:EHM917609 ERG917609:ERI917609 FBC917609:FBE917609 FKY917609:FLA917609 FUU917609:FUW917609 GEQ917609:GES917609 GOM917609:GOO917609 GYI917609:GYK917609 HIE917609:HIG917609 HSA917609:HSC917609 IBW917609:IBY917609 ILS917609:ILU917609 IVO917609:IVQ917609 JFK917609:JFM917609 JPG917609:JPI917609 JZC917609:JZE917609 KIY917609:KJA917609 KSU917609:KSW917609 LCQ917609:LCS917609 LMM917609:LMO917609 LWI917609:LWK917609 MGE917609:MGG917609 MQA917609:MQC917609 MZW917609:MZY917609 NJS917609:NJU917609 NTO917609:NTQ917609 ODK917609:ODM917609 ONG917609:ONI917609 OXC917609:OXE917609 PGY917609:PHA917609 PQU917609:PQW917609 QAQ917609:QAS917609 QKM917609:QKO917609 QUI917609:QUK917609 REE917609:REG917609 ROA917609:ROC917609 RXW917609:RXY917609 SHS917609:SHU917609 SRO917609:SRQ917609 TBK917609:TBM917609 TLG917609:TLI917609 TVC917609:TVE917609 UEY917609:UFA917609 UOU917609:UOW917609 UYQ917609:UYS917609 VIM917609:VIO917609 VSI917609:VSK917609 WCE917609:WCG917609 WMA917609:WMC917609 WVW917609:WVY917609 O983145:Q983145 JK983145:JM983145 TG983145:TI983145 ADC983145:ADE983145 AMY983145:ANA983145 AWU983145:AWW983145 BGQ983145:BGS983145 BQM983145:BQO983145 CAI983145:CAK983145 CKE983145:CKG983145 CUA983145:CUC983145 DDW983145:DDY983145 DNS983145:DNU983145 DXO983145:DXQ983145 EHK983145:EHM983145 ERG983145:ERI983145 FBC983145:FBE983145 FKY983145:FLA983145 FUU983145:FUW983145 GEQ983145:GES983145 GOM983145:GOO983145 GYI983145:GYK983145 HIE983145:HIG983145 HSA983145:HSC983145 IBW983145:IBY983145 ILS983145:ILU983145 IVO983145:IVQ983145 JFK983145:JFM983145 JPG983145:JPI983145 JZC983145:JZE983145 KIY983145:KJA983145 KSU983145:KSW983145 LCQ983145:LCS983145 LMM983145:LMO983145 LWI983145:LWK983145 MGE983145:MGG983145 MQA983145:MQC983145 MZW983145:MZY983145 NJS983145:NJU983145 NTO983145:NTQ983145 ODK983145:ODM983145 ONG983145:ONI983145 OXC983145:OXE983145 PGY983145:PHA983145 PQU983145:PQW983145 QAQ983145:QAS983145 QKM983145:QKO983145 QUI983145:QUK983145 REE983145:REG983145 ROA983145:ROC983145 RXW983145:RXY983145 SHS983145:SHU983145 SRO983145:SRQ983145 TBK983145:TBM983145 TLG983145:TLI983145 TVC983145:TVE983145 UEY983145:UFA983145 UOU983145:UOW983145 UYQ983145:UYS983145 VIM983145:VIO983145 VSI983145:VSK983145 WCE983145:WCG983145 WMA983145:WMC983145 WVW983145:WVY983145">
      <formula1>#REF!</formula1>
    </dataValidation>
  </dataValidations>
  <printOptions horizontalCentered="1" verticalCentered="1"/>
  <pageMargins left="7.874015748031496E-2" right="7.874015748031496E-2" top="0" bottom="0.19685039370078741" header="0" footer="0"/>
  <pageSetup scale="47" orientation="landscape" r:id="rId1"/>
  <headerFooter scaleWithDoc="0" alignWithMargins="0"/>
  <rowBreaks count="2" manualBreakCount="2">
    <brk id="60" max="16383" man="1"/>
    <brk id="89" max="16383"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opLeftCell="A5" workbookViewId="0">
      <selection activeCell="D5" sqref="D5:G9"/>
    </sheetView>
  </sheetViews>
  <sheetFormatPr baseColWidth="10" defaultRowHeight="15" x14ac:dyDescent="0.25"/>
  <cols>
    <col min="1" max="1" width="26.28515625" style="262" customWidth="1"/>
    <col min="2" max="2" width="58.85546875" style="262" customWidth="1"/>
    <col min="3" max="5" width="11.42578125" style="262"/>
    <col min="6" max="6" width="13.7109375" style="262" customWidth="1"/>
    <col min="7" max="7" width="19.140625" style="262" customWidth="1"/>
    <col min="8" max="8" width="31.140625" style="262" customWidth="1"/>
    <col min="9" max="10" width="11.42578125" style="262"/>
    <col min="11" max="11" width="12.28515625" style="262" customWidth="1"/>
    <col min="12" max="16384" width="11.42578125" style="262"/>
  </cols>
  <sheetData>
    <row r="1" spans="1:13" s="291" customFormat="1" x14ac:dyDescent="0.25">
      <c r="A1" s="290"/>
      <c r="L1" s="292"/>
      <c r="M1" s="292"/>
    </row>
    <row r="2" spans="1:13" x14ac:dyDescent="0.25">
      <c r="A2" s="290" t="s">
        <v>709</v>
      </c>
      <c r="B2" s="291"/>
      <c r="C2" s="291"/>
      <c r="D2" s="291"/>
      <c r="E2" s="291"/>
      <c r="F2" s="291"/>
      <c r="G2" s="291"/>
      <c r="H2" s="291"/>
      <c r="I2" s="291"/>
      <c r="J2" s="291"/>
      <c r="K2" s="291"/>
    </row>
    <row r="3" spans="1:13" x14ac:dyDescent="0.25">
      <c r="A3" s="290"/>
      <c r="B3" s="291"/>
      <c r="C3" s="291"/>
      <c r="D3" s="291"/>
      <c r="E3" s="291"/>
      <c r="F3" s="291"/>
      <c r="G3" s="291"/>
      <c r="H3" s="291"/>
      <c r="I3" s="291"/>
      <c r="J3" s="291"/>
      <c r="K3" s="291"/>
    </row>
    <row r="4" spans="1:13" ht="15.75" thickBot="1" x14ac:dyDescent="0.3">
      <c r="A4" s="290" t="s">
        <v>389</v>
      </c>
      <c r="B4" s="291"/>
      <c r="C4" s="291"/>
      <c r="D4" s="291"/>
      <c r="E4" s="291"/>
      <c r="F4" s="291"/>
      <c r="G4" s="291"/>
      <c r="H4" s="291"/>
      <c r="I4" s="291"/>
      <c r="J4" s="291"/>
      <c r="K4" s="291"/>
    </row>
    <row r="5" spans="1:13" ht="24" customHeight="1" x14ac:dyDescent="0.25">
      <c r="A5" s="293" t="s">
        <v>390</v>
      </c>
      <c r="B5" s="294" t="s">
        <v>5</v>
      </c>
      <c r="C5" s="291"/>
      <c r="D5" s="731" t="s">
        <v>391</v>
      </c>
      <c r="E5" s="731"/>
      <c r="F5" s="731"/>
      <c r="G5" s="731"/>
      <c r="H5" s="295"/>
      <c r="I5" s="296"/>
      <c r="J5" s="291"/>
      <c r="K5" s="291"/>
    </row>
    <row r="6" spans="1:13" ht="24.75" customHeight="1" x14ac:dyDescent="0.25">
      <c r="A6" s="297" t="s">
        <v>35</v>
      </c>
      <c r="B6" s="298" t="s">
        <v>392</v>
      </c>
      <c r="C6" s="291"/>
      <c r="D6" s="731"/>
      <c r="E6" s="731"/>
      <c r="F6" s="731"/>
      <c r="G6" s="731"/>
      <c r="H6" s="295"/>
      <c r="I6" s="296"/>
      <c r="J6" s="291"/>
      <c r="K6" s="291"/>
    </row>
    <row r="7" spans="1:13" ht="24.75" customHeight="1" x14ac:dyDescent="0.25">
      <c r="A7" s="297" t="s">
        <v>393</v>
      </c>
      <c r="B7" s="299">
        <v>6223474</v>
      </c>
      <c r="C7" s="291"/>
      <c r="D7" s="731"/>
      <c r="E7" s="731"/>
      <c r="F7" s="731"/>
      <c r="G7" s="731"/>
      <c r="H7" s="295"/>
      <c r="I7" s="296"/>
      <c r="J7" s="291"/>
      <c r="K7" s="291"/>
    </row>
    <row r="8" spans="1:13" ht="24" customHeight="1" x14ac:dyDescent="0.25">
      <c r="A8" s="297" t="s">
        <v>394</v>
      </c>
      <c r="B8" s="133" t="s">
        <v>395</v>
      </c>
      <c r="C8" s="291"/>
      <c r="D8" s="731"/>
      <c r="E8" s="731"/>
      <c r="F8" s="731"/>
      <c r="G8" s="731"/>
      <c r="H8" s="295"/>
      <c r="I8" s="296"/>
      <c r="J8" s="291"/>
      <c r="K8" s="291"/>
    </row>
    <row r="9" spans="1:13" ht="270" x14ac:dyDescent="0.25">
      <c r="A9" s="300" t="s">
        <v>396</v>
      </c>
      <c r="B9" s="298" t="s">
        <v>397</v>
      </c>
      <c r="C9" s="291"/>
      <c r="D9" s="731"/>
      <c r="E9" s="731"/>
      <c r="F9" s="731"/>
      <c r="G9" s="731"/>
      <c r="H9" s="295"/>
      <c r="I9" s="296"/>
      <c r="J9" s="291"/>
      <c r="K9" s="291"/>
    </row>
    <row r="10" spans="1:13" x14ac:dyDescent="0.25">
      <c r="A10" s="297" t="s">
        <v>398</v>
      </c>
      <c r="B10" s="298" t="s">
        <v>399</v>
      </c>
      <c r="C10" s="291"/>
      <c r="D10" s="291"/>
      <c r="E10" s="301"/>
      <c r="F10" s="301"/>
      <c r="G10" s="301"/>
      <c r="H10" s="301"/>
      <c r="I10" s="291"/>
      <c r="J10" s="291"/>
      <c r="K10" s="291"/>
    </row>
    <row r="11" spans="1:13" x14ac:dyDescent="0.25">
      <c r="A11" s="297" t="s">
        <v>400</v>
      </c>
      <c r="B11" s="298" t="s">
        <v>710</v>
      </c>
      <c r="C11" s="291"/>
      <c r="D11" s="731" t="s">
        <v>401</v>
      </c>
      <c r="E11" s="731"/>
      <c r="F11" s="731"/>
      <c r="G11" s="731"/>
      <c r="H11" s="302"/>
      <c r="I11" s="296"/>
      <c r="J11" s="291"/>
      <c r="K11" s="291"/>
    </row>
    <row r="12" spans="1:13" x14ac:dyDescent="0.25">
      <c r="A12" s="297" t="s">
        <v>402</v>
      </c>
      <c r="B12" s="303">
        <v>3653500000</v>
      </c>
      <c r="C12" s="304"/>
      <c r="D12" s="731"/>
      <c r="E12" s="731"/>
      <c r="F12" s="731"/>
      <c r="G12" s="731"/>
      <c r="H12" s="302"/>
      <c r="I12" s="296"/>
      <c r="J12" s="291"/>
      <c r="K12" s="291"/>
    </row>
    <row r="13" spans="1:13" ht="30" x14ac:dyDescent="0.25">
      <c r="A13" s="297" t="s">
        <v>403</v>
      </c>
      <c r="B13" s="303">
        <v>245784840</v>
      </c>
      <c r="C13" s="291"/>
      <c r="D13" s="731"/>
      <c r="E13" s="731"/>
      <c r="F13" s="731"/>
      <c r="G13" s="731"/>
      <c r="H13" s="302"/>
      <c r="I13" s="296"/>
      <c r="J13" s="291"/>
      <c r="K13" s="291"/>
    </row>
    <row r="14" spans="1:13" ht="30" x14ac:dyDescent="0.25">
      <c r="A14" s="297" t="s">
        <v>404</v>
      </c>
      <c r="B14" s="303">
        <v>24578484</v>
      </c>
      <c r="C14" s="291"/>
      <c r="D14" s="731"/>
      <c r="E14" s="731"/>
      <c r="F14" s="731"/>
      <c r="G14" s="731"/>
      <c r="H14" s="302"/>
      <c r="I14" s="296"/>
      <c r="J14" s="291"/>
      <c r="K14" s="291"/>
    </row>
    <row r="15" spans="1:13" ht="30.75" thickBot="1" x14ac:dyDescent="0.3">
      <c r="A15" s="305" t="s">
        <v>405</v>
      </c>
      <c r="B15" s="306">
        <v>43831</v>
      </c>
      <c r="C15" s="291"/>
      <c r="D15" s="731"/>
      <c r="E15" s="731"/>
      <c r="F15" s="731"/>
      <c r="G15" s="731"/>
      <c r="H15" s="302"/>
      <c r="I15" s="296"/>
      <c r="J15" s="291"/>
      <c r="K15" s="291"/>
    </row>
    <row r="16" spans="1:13" x14ac:dyDescent="0.25">
      <c r="A16" s="291"/>
      <c r="B16" s="291"/>
      <c r="C16" s="291"/>
      <c r="D16" s="291"/>
      <c r="E16" s="291"/>
      <c r="F16" s="291"/>
      <c r="G16" s="307"/>
      <c r="H16" s="291"/>
      <c r="I16" s="291"/>
      <c r="J16" s="291"/>
      <c r="K16" s="291"/>
    </row>
    <row r="17" spans="1:14" ht="15.75" thickBot="1" x14ac:dyDescent="0.3">
      <c r="A17" s="290" t="s">
        <v>406</v>
      </c>
      <c r="B17" s="291"/>
      <c r="C17" s="291"/>
      <c r="D17" s="291"/>
      <c r="E17" s="291"/>
      <c r="F17" s="291"/>
      <c r="G17" s="307"/>
      <c r="H17" s="307"/>
      <c r="I17" s="291"/>
      <c r="J17" s="291"/>
      <c r="K17" s="291"/>
    </row>
    <row r="18" spans="1:14" ht="75" x14ac:dyDescent="0.25">
      <c r="A18" s="134" t="s">
        <v>407</v>
      </c>
      <c r="B18" s="135" t="s">
        <v>408</v>
      </c>
      <c r="C18" s="135" t="s">
        <v>409</v>
      </c>
      <c r="D18" s="135" t="s">
        <v>410</v>
      </c>
      <c r="E18" s="135" t="s">
        <v>411</v>
      </c>
      <c r="F18" s="135" t="s">
        <v>412</v>
      </c>
      <c r="G18" s="135" t="s">
        <v>413</v>
      </c>
      <c r="H18" s="135" t="s">
        <v>414</v>
      </c>
      <c r="I18" s="135" t="s">
        <v>415</v>
      </c>
      <c r="J18" s="135" t="s">
        <v>416</v>
      </c>
      <c r="K18" s="136" t="s">
        <v>417</v>
      </c>
    </row>
    <row r="19" spans="1:14" ht="36" x14ac:dyDescent="0.25">
      <c r="A19" s="308">
        <v>84111603</v>
      </c>
      <c r="B19" s="309" t="s">
        <v>422</v>
      </c>
      <c r="C19" s="310" t="s">
        <v>423</v>
      </c>
      <c r="D19" s="310">
        <v>10</v>
      </c>
      <c r="E19" s="310" t="s">
        <v>424</v>
      </c>
      <c r="F19" s="311" t="s">
        <v>420</v>
      </c>
      <c r="G19" s="312">
        <v>161000000</v>
      </c>
      <c r="H19" s="312">
        <f>+G19</f>
        <v>161000000</v>
      </c>
      <c r="I19" s="310" t="s">
        <v>421</v>
      </c>
      <c r="J19" s="310" t="s">
        <v>3</v>
      </c>
      <c r="K19" s="313" t="s">
        <v>425</v>
      </c>
    </row>
    <row r="20" spans="1:14" ht="67.5" x14ac:dyDescent="0.25">
      <c r="A20" s="308">
        <v>45111800</v>
      </c>
      <c r="B20" s="309" t="s">
        <v>426</v>
      </c>
      <c r="C20" s="310" t="s">
        <v>423</v>
      </c>
      <c r="D20" s="310">
        <v>10</v>
      </c>
      <c r="E20" s="310" t="s">
        <v>427</v>
      </c>
      <c r="F20" s="311" t="s">
        <v>428</v>
      </c>
      <c r="G20" s="312">
        <v>11500000</v>
      </c>
      <c r="H20" s="312">
        <f>G20</f>
        <v>11500000</v>
      </c>
      <c r="I20" s="310" t="s">
        <v>421</v>
      </c>
      <c r="J20" s="310" t="s">
        <v>3</v>
      </c>
      <c r="K20" s="313" t="s">
        <v>429</v>
      </c>
    </row>
    <row r="21" spans="1:14" ht="36" x14ac:dyDescent="0.25">
      <c r="A21" s="291">
        <v>83111507</v>
      </c>
      <c r="B21" s="308" t="s">
        <v>711</v>
      </c>
      <c r="C21" s="309" t="s">
        <v>430</v>
      </c>
      <c r="D21" s="310">
        <v>9</v>
      </c>
      <c r="E21" s="310" t="s">
        <v>427</v>
      </c>
      <c r="F21" s="310" t="s">
        <v>428</v>
      </c>
      <c r="G21" s="312">
        <v>2000000</v>
      </c>
      <c r="H21" s="312">
        <f t="shared" ref="H21" si="0">G21</f>
        <v>2000000</v>
      </c>
      <c r="I21" s="312" t="s">
        <v>421</v>
      </c>
      <c r="J21" s="310" t="s">
        <v>3</v>
      </c>
      <c r="K21" s="310" t="s">
        <v>425</v>
      </c>
    </row>
    <row r="22" spans="1:14" s="291" customFormat="1" ht="63" customHeight="1" x14ac:dyDescent="0.25">
      <c r="A22" s="314" t="s">
        <v>431</v>
      </c>
      <c r="B22" s="309" t="s">
        <v>432</v>
      </c>
      <c r="C22" s="315" t="s">
        <v>452</v>
      </c>
      <c r="D22" s="310">
        <v>8</v>
      </c>
      <c r="E22" s="310" t="s">
        <v>424</v>
      </c>
      <c r="F22" s="311" t="s">
        <v>433</v>
      </c>
      <c r="G22" s="312">
        <v>12000000</v>
      </c>
      <c r="H22" s="312">
        <v>12000000</v>
      </c>
      <c r="I22" s="310" t="s">
        <v>434</v>
      </c>
      <c r="J22" s="310" t="s">
        <v>3</v>
      </c>
      <c r="K22" s="313" t="s">
        <v>425</v>
      </c>
      <c r="L22" s="292"/>
      <c r="M22" s="292"/>
      <c r="N22" s="292"/>
    </row>
    <row r="23" spans="1:14" ht="108" customHeight="1" x14ac:dyDescent="0.25">
      <c r="A23" s="314" t="s">
        <v>435</v>
      </c>
      <c r="B23" s="316" t="s">
        <v>712</v>
      </c>
      <c r="C23" s="317" t="s">
        <v>452</v>
      </c>
      <c r="D23" s="310">
        <v>8</v>
      </c>
      <c r="E23" s="310" t="s">
        <v>424</v>
      </c>
      <c r="F23" s="311" t="s">
        <v>433</v>
      </c>
      <c r="G23" s="312">
        <v>20000000</v>
      </c>
      <c r="H23" s="312">
        <v>20000000</v>
      </c>
      <c r="I23" s="310" t="s">
        <v>434</v>
      </c>
      <c r="J23" s="310" t="s">
        <v>3</v>
      </c>
      <c r="K23" s="313" t="s">
        <v>425</v>
      </c>
    </row>
    <row r="24" spans="1:14" ht="24" x14ac:dyDescent="0.25">
      <c r="A24" s="308">
        <v>53102710</v>
      </c>
      <c r="B24" s="309" t="s">
        <v>436</v>
      </c>
      <c r="C24" s="310" t="s">
        <v>505</v>
      </c>
      <c r="D24" s="310">
        <v>4</v>
      </c>
      <c r="E24" s="310" t="s">
        <v>438</v>
      </c>
      <c r="F24" s="311" t="s">
        <v>433</v>
      </c>
      <c r="G24" s="312">
        <v>168000000</v>
      </c>
      <c r="H24" s="312">
        <v>168000000</v>
      </c>
      <c r="I24" s="310" t="s">
        <v>421</v>
      </c>
      <c r="J24" s="310" t="s">
        <v>3</v>
      </c>
      <c r="K24" s="313" t="s">
        <v>713</v>
      </c>
    </row>
    <row r="25" spans="1:14" ht="60" x14ac:dyDescent="0.25">
      <c r="A25" s="314">
        <v>78181701</v>
      </c>
      <c r="B25" s="309" t="s">
        <v>714</v>
      </c>
      <c r="C25" s="310" t="s">
        <v>423</v>
      </c>
      <c r="D25" s="310">
        <v>10</v>
      </c>
      <c r="E25" s="310" t="s">
        <v>424</v>
      </c>
      <c r="F25" s="311" t="s">
        <v>439</v>
      </c>
      <c r="G25" s="312">
        <v>144000000</v>
      </c>
      <c r="H25" s="312">
        <f>+G25</f>
        <v>144000000</v>
      </c>
      <c r="I25" s="310" t="s">
        <v>421</v>
      </c>
      <c r="J25" s="310" t="s">
        <v>3</v>
      </c>
      <c r="K25" s="313" t="s">
        <v>425</v>
      </c>
    </row>
    <row r="26" spans="1:14" ht="45" x14ac:dyDescent="0.25">
      <c r="A26" s="308">
        <v>45121516</v>
      </c>
      <c r="B26" s="309" t="s">
        <v>715</v>
      </c>
      <c r="C26" s="310" t="s">
        <v>452</v>
      </c>
      <c r="D26" s="310">
        <v>8</v>
      </c>
      <c r="E26" s="310" t="s">
        <v>427</v>
      </c>
      <c r="F26" s="311" t="s">
        <v>439</v>
      </c>
      <c r="G26" s="312">
        <v>15000000</v>
      </c>
      <c r="H26" s="312">
        <f>+G26</f>
        <v>15000000</v>
      </c>
      <c r="I26" s="310" t="s">
        <v>421</v>
      </c>
      <c r="J26" s="310" t="s">
        <v>3</v>
      </c>
      <c r="K26" s="313" t="s">
        <v>425</v>
      </c>
    </row>
    <row r="27" spans="1:14" ht="56.25" x14ac:dyDescent="0.25">
      <c r="A27" s="314">
        <v>55101519</v>
      </c>
      <c r="B27" s="309" t="s">
        <v>442</v>
      </c>
      <c r="C27" s="310" t="s">
        <v>430</v>
      </c>
      <c r="D27" s="310">
        <v>9</v>
      </c>
      <c r="E27" s="310" t="s">
        <v>427</v>
      </c>
      <c r="F27" s="311" t="s">
        <v>443</v>
      </c>
      <c r="G27" s="312">
        <v>10000000</v>
      </c>
      <c r="H27" s="312">
        <f>+G27</f>
        <v>10000000</v>
      </c>
      <c r="I27" s="310" t="s">
        <v>421</v>
      </c>
      <c r="J27" s="310" t="s">
        <v>3</v>
      </c>
      <c r="K27" s="313" t="s">
        <v>716</v>
      </c>
    </row>
    <row r="28" spans="1:14" ht="48" x14ac:dyDescent="0.25">
      <c r="A28" s="314" t="s">
        <v>444</v>
      </c>
      <c r="B28" s="309" t="s">
        <v>445</v>
      </c>
      <c r="C28" s="310" t="s">
        <v>430</v>
      </c>
      <c r="D28" s="310">
        <v>9</v>
      </c>
      <c r="E28" s="310" t="s">
        <v>427</v>
      </c>
      <c r="F28" s="311" t="s">
        <v>446</v>
      </c>
      <c r="G28" s="312">
        <v>5000000</v>
      </c>
      <c r="H28" s="312">
        <f>+G28</f>
        <v>5000000</v>
      </c>
      <c r="I28" s="310" t="s">
        <v>421</v>
      </c>
      <c r="J28" s="310" t="s">
        <v>3</v>
      </c>
      <c r="K28" s="313" t="s">
        <v>425</v>
      </c>
    </row>
    <row r="29" spans="1:14" ht="24" x14ac:dyDescent="0.25">
      <c r="A29" s="308">
        <v>78102203</v>
      </c>
      <c r="B29" s="309" t="s">
        <v>447</v>
      </c>
      <c r="C29" s="310" t="s">
        <v>423</v>
      </c>
      <c r="D29" s="310">
        <v>10</v>
      </c>
      <c r="E29" s="310" t="s">
        <v>424</v>
      </c>
      <c r="F29" s="311" t="s">
        <v>448</v>
      </c>
      <c r="G29" s="312">
        <v>20000000</v>
      </c>
      <c r="H29" s="312">
        <f>+G29</f>
        <v>20000000</v>
      </c>
      <c r="I29" s="310" t="s">
        <v>421</v>
      </c>
      <c r="J29" s="310" t="s">
        <v>3</v>
      </c>
      <c r="K29" s="313" t="s">
        <v>717</v>
      </c>
    </row>
    <row r="30" spans="1:14" ht="36" x14ac:dyDescent="0.25">
      <c r="A30" s="308">
        <v>72101511</v>
      </c>
      <c r="B30" s="309" t="s">
        <v>449</v>
      </c>
      <c r="C30" s="310" t="s">
        <v>694</v>
      </c>
      <c r="D30" s="310">
        <v>3</v>
      </c>
      <c r="E30" s="310" t="s">
        <v>427</v>
      </c>
      <c r="F30" s="311" t="s">
        <v>450</v>
      </c>
      <c r="G30" s="312">
        <v>12000000</v>
      </c>
      <c r="H30" s="312">
        <v>12000000</v>
      </c>
      <c r="I30" s="310" t="s">
        <v>421</v>
      </c>
      <c r="J30" s="310" t="s">
        <v>3</v>
      </c>
      <c r="K30" s="313" t="s">
        <v>425</v>
      </c>
    </row>
    <row r="31" spans="1:14" ht="45" x14ac:dyDescent="0.25">
      <c r="A31" s="308">
        <v>78181507</v>
      </c>
      <c r="B31" s="309" t="s">
        <v>451</v>
      </c>
      <c r="C31" s="310" t="s">
        <v>452</v>
      </c>
      <c r="D31" s="310">
        <v>8</v>
      </c>
      <c r="E31" s="310" t="s">
        <v>424</v>
      </c>
      <c r="F31" s="311" t="s">
        <v>450</v>
      </c>
      <c r="G31" s="312">
        <v>64500000</v>
      </c>
      <c r="H31" s="312">
        <f>+G31</f>
        <v>64500000</v>
      </c>
      <c r="I31" s="310" t="s">
        <v>421</v>
      </c>
      <c r="J31" s="310" t="s">
        <v>3</v>
      </c>
      <c r="K31" s="313" t="s">
        <v>441</v>
      </c>
    </row>
    <row r="32" spans="1:14" ht="45" x14ac:dyDescent="0.25">
      <c r="A32" s="308">
        <v>78181507</v>
      </c>
      <c r="B32" s="309" t="s">
        <v>453</v>
      </c>
      <c r="C32" s="310" t="s">
        <v>452</v>
      </c>
      <c r="D32" s="310">
        <v>8</v>
      </c>
      <c r="E32" s="310" t="s">
        <v>424</v>
      </c>
      <c r="F32" s="311" t="s">
        <v>450</v>
      </c>
      <c r="G32" s="312">
        <v>58000000</v>
      </c>
      <c r="H32" s="312">
        <f>+G32</f>
        <v>58000000</v>
      </c>
      <c r="I32" s="310" t="s">
        <v>421</v>
      </c>
      <c r="J32" s="310" t="s">
        <v>3</v>
      </c>
      <c r="K32" s="313" t="s">
        <v>441</v>
      </c>
    </row>
    <row r="33" spans="1:11" ht="33.75" x14ac:dyDescent="0.25">
      <c r="A33" s="308">
        <v>72102900</v>
      </c>
      <c r="B33" s="309" t="s">
        <v>454</v>
      </c>
      <c r="C33" s="310" t="s">
        <v>486</v>
      </c>
      <c r="D33" s="310">
        <v>7</v>
      </c>
      <c r="E33" s="310" t="s">
        <v>427</v>
      </c>
      <c r="F33" s="311" t="s">
        <v>450</v>
      </c>
      <c r="G33" s="312">
        <v>32000000</v>
      </c>
      <c r="H33" s="312">
        <f>+G33</f>
        <v>32000000</v>
      </c>
      <c r="I33" s="310" t="s">
        <v>421</v>
      </c>
      <c r="J33" s="310" t="s">
        <v>3</v>
      </c>
      <c r="K33" s="313" t="s">
        <v>425</v>
      </c>
    </row>
    <row r="34" spans="1:11" ht="36" x14ac:dyDescent="0.25">
      <c r="A34" s="308">
        <v>80131502</v>
      </c>
      <c r="B34" s="309" t="s">
        <v>455</v>
      </c>
      <c r="C34" s="310" t="s">
        <v>423</v>
      </c>
      <c r="D34" s="310">
        <v>11</v>
      </c>
      <c r="E34" s="310" t="s">
        <v>718</v>
      </c>
      <c r="F34" s="311" t="s">
        <v>456</v>
      </c>
      <c r="G34" s="312">
        <v>35000000</v>
      </c>
      <c r="H34" s="312">
        <f>+G34</f>
        <v>35000000</v>
      </c>
      <c r="I34" s="310" t="s">
        <v>421</v>
      </c>
      <c r="J34" s="310" t="s">
        <v>3</v>
      </c>
      <c r="K34" s="313" t="s">
        <v>425</v>
      </c>
    </row>
    <row r="35" spans="1:11" ht="36" x14ac:dyDescent="0.25">
      <c r="A35" s="308">
        <v>80131502</v>
      </c>
      <c r="B35" s="309" t="s">
        <v>719</v>
      </c>
      <c r="C35" s="310" t="s">
        <v>423</v>
      </c>
      <c r="D35" s="310">
        <v>11</v>
      </c>
      <c r="E35" s="310" t="s">
        <v>718</v>
      </c>
      <c r="F35" s="311" t="s">
        <v>456</v>
      </c>
      <c r="G35" s="312">
        <v>25000000</v>
      </c>
      <c r="H35" s="312">
        <v>25000000</v>
      </c>
      <c r="I35" s="310" t="s">
        <v>421</v>
      </c>
      <c r="J35" s="310" t="s">
        <v>3</v>
      </c>
      <c r="K35" s="313" t="s">
        <v>425</v>
      </c>
    </row>
    <row r="36" spans="1:11" ht="33.75" x14ac:dyDescent="0.25">
      <c r="A36" s="308">
        <v>80131502</v>
      </c>
      <c r="B36" s="309" t="s">
        <v>457</v>
      </c>
      <c r="C36" s="310" t="s">
        <v>423</v>
      </c>
      <c r="D36" s="310">
        <v>11</v>
      </c>
      <c r="E36" s="310" t="s">
        <v>718</v>
      </c>
      <c r="F36" s="311" t="s">
        <v>456</v>
      </c>
      <c r="G36" s="312">
        <v>80000000</v>
      </c>
      <c r="H36" s="312">
        <v>80000000</v>
      </c>
      <c r="I36" s="310" t="s">
        <v>434</v>
      </c>
      <c r="J36" s="310" t="s">
        <v>3</v>
      </c>
      <c r="K36" s="313" t="s">
        <v>425</v>
      </c>
    </row>
    <row r="37" spans="1:11" ht="67.5" x14ac:dyDescent="0.25">
      <c r="A37" s="308">
        <v>93141808</v>
      </c>
      <c r="B37" s="309" t="s">
        <v>458</v>
      </c>
      <c r="C37" s="310" t="s">
        <v>423</v>
      </c>
      <c r="D37" s="310">
        <v>10</v>
      </c>
      <c r="E37" s="310" t="s">
        <v>424</v>
      </c>
      <c r="F37" s="311" t="s">
        <v>459</v>
      </c>
      <c r="G37" s="312">
        <v>40000000</v>
      </c>
      <c r="H37" s="312">
        <f t="shared" ref="H37:H55" si="1">+G37</f>
        <v>40000000</v>
      </c>
      <c r="I37" s="310" t="s">
        <v>421</v>
      </c>
      <c r="J37" s="310" t="s">
        <v>3</v>
      </c>
      <c r="K37" s="313" t="s">
        <v>720</v>
      </c>
    </row>
    <row r="38" spans="1:11" ht="67.5" x14ac:dyDescent="0.25">
      <c r="A38" s="308">
        <v>93141506</v>
      </c>
      <c r="B38" s="309" t="s">
        <v>460</v>
      </c>
      <c r="C38" s="310" t="s">
        <v>423</v>
      </c>
      <c r="D38" s="310">
        <v>10</v>
      </c>
      <c r="E38" s="310" t="s">
        <v>424</v>
      </c>
      <c r="F38" s="311" t="s">
        <v>459</v>
      </c>
      <c r="G38" s="312">
        <v>40000000</v>
      </c>
      <c r="H38" s="312">
        <f t="shared" si="1"/>
        <v>40000000</v>
      </c>
      <c r="I38" s="310" t="s">
        <v>421</v>
      </c>
      <c r="J38" s="310" t="s">
        <v>3</v>
      </c>
      <c r="K38" s="313" t="s">
        <v>720</v>
      </c>
    </row>
    <row r="39" spans="1:11" ht="36" x14ac:dyDescent="0.25">
      <c r="A39" s="308">
        <v>78181505</v>
      </c>
      <c r="B39" s="309" t="s">
        <v>461</v>
      </c>
      <c r="C39" s="318" t="s">
        <v>505</v>
      </c>
      <c r="D39" s="310">
        <v>7</v>
      </c>
      <c r="E39" s="310" t="s">
        <v>427</v>
      </c>
      <c r="F39" s="311" t="s">
        <v>462</v>
      </c>
      <c r="G39" s="312">
        <v>15000000</v>
      </c>
      <c r="H39" s="312">
        <f t="shared" si="1"/>
        <v>15000000</v>
      </c>
      <c r="I39" s="310" t="s">
        <v>421</v>
      </c>
      <c r="J39" s="310" t="s">
        <v>3</v>
      </c>
      <c r="K39" s="313" t="s">
        <v>425</v>
      </c>
    </row>
    <row r="40" spans="1:11" ht="67.5" x14ac:dyDescent="0.25">
      <c r="A40" s="308">
        <v>84131500</v>
      </c>
      <c r="B40" s="309" t="s">
        <v>463</v>
      </c>
      <c r="C40" s="310" t="s">
        <v>423</v>
      </c>
      <c r="D40" s="310">
        <v>11</v>
      </c>
      <c r="E40" s="310" t="s">
        <v>424</v>
      </c>
      <c r="F40" s="311" t="s">
        <v>464</v>
      </c>
      <c r="G40" s="312">
        <v>30000000</v>
      </c>
      <c r="H40" s="312">
        <f t="shared" si="1"/>
        <v>30000000</v>
      </c>
      <c r="I40" s="310" t="s">
        <v>421</v>
      </c>
      <c r="J40" s="310" t="s">
        <v>3</v>
      </c>
      <c r="K40" s="313" t="s">
        <v>429</v>
      </c>
    </row>
    <row r="41" spans="1:11" ht="36" x14ac:dyDescent="0.25">
      <c r="A41" s="308">
        <v>84131603</v>
      </c>
      <c r="B41" s="309" t="s">
        <v>465</v>
      </c>
      <c r="C41" s="310" t="s">
        <v>423</v>
      </c>
      <c r="D41" s="310">
        <v>10</v>
      </c>
      <c r="E41" s="310" t="s">
        <v>424</v>
      </c>
      <c r="F41" s="311" t="s">
        <v>466</v>
      </c>
      <c r="G41" s="312">
        <v>23000000</v>
      </c>
      <c r="H41" s="312">
        <f t="shared" si="1"/>
        <v>23000000</v>
      </c>
      <c r="I41" s="310" t="s">
        <v>421</v>
      </c>
      <c r="J41" s="310" t="s">
        <v>3</v>
      </c>
      <c r="K41" s="313" t="s">
        <v>425</v>
      </c>
    </row>
    <row r="42" spans="1:11" ht="67.5" x14ac:dyDescent="0.25">
      <c r="A42" s="308">
        <v>84131500</v>
      </c>
      <c r="B42" s="309" t="s">
        <v>467</v>
      </c>
      <c r="C42" s="310" t="s">
        <v>423</v>
      </c>
      <c r="D42" s="310">
        <v>10</v>
      </c>
      <c r="E42" s="310" t="s">
        <v>424</v>
      </c>
      <c r="F42" s="311" t="s">
        <v>466</v>
      </c>
      <c r="G42" s="312">
        <v>27000000</v>
      </c>
      <c r="H42" s="312">
        <f t="shared" si="1"/>
        <v>27000000</v>
      </c>
      <c r="I42" s="310" t="s">
        <v>421</v>
      </c>
      <c r="J42" s="310" t="s">
        <v>3</v>
      </c>
      <c r="K42" s="313" t="s">
        <v>720</v>
      </c>
    </row>
    <row r="43" spans="1:11" ht="84" x14ac:dyDescent="0.25">
      <c r="A43" s="314" t="s">
        <v>468</v>
      </c>
      <c r="B43" s="309" t="s">
        <v>469</v>
      </c>
      <c r="C43" s="310" t="s">
        <v>452</v>
      </c>
      <c r="D43" s="310">
        <v>9</v>
      </c>
      <c r="E43" s="310" t="s">
        <v>419</v>
      </c>
      <c r="F43" s="311" t="s">
        <v>470</v>
      </c>
      <c r="G43" s="312">
        <v>100000000</v>
      </c>
      <c r="H43" s="312">
        <f t="shared" si="1"/>
        <v>100000000</v>
      </c>
      <c r="I43" s="310" t="s">
        <v>421</v>
      </c>
      <c r="J43" s="310" t="s">
        <v>3</v>
      </c>
      <c r="K43" s="313" t="s">
        <v>721</v>
      </c>
    </row>
    <row r="44" spans="1:11" ht="67.5" x14ac:dyDescent="0.25">
      <c r="A44" s="308">
        <v>80111622</v>
      </c>
      <c r="B44" s="309" t="s">
        <v>722</v>
      </c>
      <c r="C44" s="310" t="s">
        <v>423</v>
      </c>
      <c r="D44" s="310">
        <v>10</v>
      </c>
      <c r="E44" s="310" t="s">
        <v>419</v>
      </c>
      <c r="F44" s="311" t="s">
        <v>471</v>
      </c>
      <c r="G44" s="312">
        <v>40000000</v>
      </c>
      <c r="H44" s="312">
        <f t="shared" si="1"/>
        <v>40000000</v>
      </c>
      <c r="I44" s="310" t="s">
        <v>421</v>
      </c>
      <c r="J44" s="310" t="s">
        <v>3</v>
      </c>
      <c r="K44" s="313" t="s">
        <v>723</v>
      </c>
    </row>
    <row r="45" spans="1:11" ht="36" x14ac:dyDescent="0.25">
      <c r="A45" s="308">
        <v>82101802</v>
      </c>
      <c r="B45" s="309" t="s">
        <v>472</v>
      </c>
      <c r="C45" s="310" t="s">
        <v>430</v>
      </c>
      <c r="D45" s="310">
        <v>9</v>
      </c>
      <c r="E45" s="310" t="s">
        <v>438</v>
      </c>
      <c r="F45" s="311" t="s">
        <v>473</v>
      </c>
      <c r="G45" s="312">
        <v>339500000</v>
      </c>
      <c r="H45" s="312">
        <f t="shared" si="1"/>
        <v>339500000</v>
      </c>
      <c r="I45" s="310" t="s">
        <v>421</v>
      </c>
      <c r="J45" s="310" t="s">
        <v>3</v>
      </c>
      <c r="K45" s="313" t="s">
        <v>724</v>
      </c>
    </row>
    <row r="46" spans="1:11" ht="36" x14ac:dyDescent="0.25">
      <c r="A46" s="308">
        <v>82101802</v>
      </c>
      <c r="B46" s="309" t="s">
        <v>474</v>
      </c>
      <c r="C46" s="310" t="s">
        <v>452</v>
      </c>
      <c r="D46" s="310">
        <v>8</v>
      </c>
      <c r="E46" s="310" t="s">
        <v>419</v>
      </c>
      <c r="F46" s="311" t="s">
        <v>473</v>
      </c>
      <c r="G46" s="312">
        <v>38500000</v>
      </c>
      <c r="H46" s="312">
        <f t="shared" si="1"/>
        <v>38500000</v>
      </c>
      <c r="I46" s="310" t="s">
        <v>421</v>
      </c>
      <c r="J46" s="310" t="s">
        <v>3</v>
      </c>
      <c r="K46" s="313" t="s">
        <v>724</v>
      </c>
    </row>
    <row r="47" spans="1:11" ht="36" x14ac:dyDescent="0.25">
      <c r="A47" s="308">
        <v>80111619</v>
      </c>
      <c r="B47" s="309" t="s">
        <v>475</v>
      </c>
      <c r="C47" s="310" t="s">
        <v>452</v>
      </c>
      <c r="D47" s="310">
        <v>8</v>
      </c>
      <c r="E47" s="310" t="s">
        <v>419</v>
      </c>
      <c r="F47" s="311" t="s">
        <v>473</v>
      </c>
      <c r="G47" s="312">
        <v>22000000</v>
      </c>
      <c r="H47" s="312">
        <f t="shared" si="1"/>
        <v>22000000</v>
      </c>
      <c r="I47" s="310" t="s">
        <v>421</v>
      </c>
      <c r="J47" s="310" t="s">
        <v>3</v>
      </c>
      <c r="K47" s="313" t="s">
        <v>724</v>
      </c>
    </row>
    <row r="48" spans="1:11" ht="67.5" x14ac:dyDescent="0.25">
      <c r="A48" s="319" t="s">
        <v>476</v>
      </c>
      <c r="B48" s="309" t="s">
        <v>477</v>
      </c>
      <c r="C48" s="310" t="s">
        <v>440</v>
      </c>
      <c r="D48" s="310">
        <v>6</v>
      </c>
      <c r="E48" s="310" t="s">
        <v>438</v>
      </c>
      <c r="F48" s="311" t="s">
        <v>478</v>
      </c>
      <c r="G48" s="312">
        <v>225000000</v>
      </c>
      <c r="H48" s="312">
        <f t="shared" si="1"/>
        <v>225000000</v>
      </c>
      <c r="I48" s="310" t="s">
        <v>421</v>
      </c>
      <c r="J48" s="310" t="s">
        <v>3</v>
      </c>
      <c r="K48" s="313" t="s">
        <v>479</v>
      </c>
    </row>
    <row r="49" spans="1:11" ht="67.5" x14ac:dyDescent="0.25">
      <c r="A49" s="308">
        <v>81102201</v>
      </c>
      <c r="B49" s="309" t="s">
        <v>480</v>
      </c>
      <c r="C49" s="310" t="s">
        <v>440</v>
      </c>
      <c r="D49" s="310">
        <v>6</v>
      </c>
      <c r="E49" s="310" t="s">
        <v>481</v>
      </c>
      <c r="F49" s="311" t="s">
        <v>478</v>
      </c>
      <c r="G49" s="312">
        <v>40000000</v>
      </c>
      <c r="H49" s="312">
        <f t="shared" si="1"/>
        <v>40000000</v>
      </c>
      <c r="I49" s="310" t="s">
        <v>421</v>
      </c>
      <c r="J49" s="310" t="s">
        <v>3</v>
      </c>
      <c r="K49" s="313" t="s">
        <v>479</v>
      </c>
    </row>
    <row r="50" spans="1:11" ht="67.5" x14ac:dyDescent="0.25">
      <c r="A50" s="319" t="s">
        <v>476</v>
      </c>
      <c r="B50" s="309" t="s">
        <v>482</v>
      </c>
      <c r="C50" s="310" t="s">
        <v>452</v>
      </c>
      <c r="D50" s="310">
        <v>8</v>
      </c>
      <c r="E50" s="310" t="s">
        <v>438</v>
      </c>
      <c r="F50" s="311" t="s">
        <v>478</v>
      </c>
      <c r="G50" s="312">
        <v>225000000</v>
      </c>
      <c r="H50" s="312">
        <f t="shared" si="1"/>
        <v>225000000</v>
      </c>
      <c r="I50" s="310" t="s">
        <v>421</v>
      </c>
      <c r="J50" s="310" t="s">
        <v>3</v>
      </c>
      <c r="K50" s="313" t="s">
        <v>479</v>
      </c>
    </row>
    <row r="51" spans="1:11" ht="67.5" x14ac:dyDescent="0.25">
      <c r="A51" s="308">
        <v>80111604</v>
      </c>
      <c r="B51" s="309" t="s">
        <v>483</v>
      </c>
      <c r="C51" s="310" t="s">
        <v>423</v>
      </c>
      <c r="D51" s="310">
        <v>11</v>
      </c>
      <c r="E51" s="310" t="s">
        <v>419</v>
      </c>
      <c r="F51" s="311" t="s">
        <v>478</v>
      </c>
      <c r="G51" s="312">
        <v>110000000</v>
      </c>
      <c r="H51" s="312">
        <f t="shared" si="1"/>
        <v>110000000</v>
      </c>
      <c r="I51" s="310" t="s">
        <v>421</v>
      </c>
      <c r="J51" s="310" t="s">
        <v>3</v>
      </c>
      <c r="K51" s="313" t="s">
        <v>479</v>
      </c>
    </row>
    <row r="52" spans="1:11" ht="72" x14ac:dyDescent="0.25">
      <c r="A52" s="314" t="s">
        <v>484</v>
      </c>
      <c r="B52" s="309" t="s">
        <v>485</v>
      </c>
      <c r="C52" s="310" t="s">
        <v>486</v>
      </c>
      <c r="D52" s="310">
        <v>11</v>
      </c>
      <c r="E52" s="310" t="s">
        <v>424</v>
      </c>
      <c r="F52" s="311" t="s">
        <v>478</v>
      </c>
      <c r="G52" s="312">
        <v>50000000</v>
      </c>
      <c r="H52" s="312">
        <f t="shared" si="1"/>
        <v>50000000</v>
      </c>
      <c r="I52" s="310" t="s">
        <v>421</v>
      </c>
      <c r="J52" s="310" t="s">
        <v>3</v>
      </c>
      <c r="K52" s="313" t="s">
        <v>479</v>
      </c>
    </row>
    <row r="53" spans="1:11" ht="67.5" x14ac:dyDescent="0.25">
      <c r="A53" s="308">
        <v>93142103</v>
      </c>
      <c r="B53" s="309" t="s">
        <v>725</v>
      </c>
      <c r="C53" s="310" t="s">
        <v>430</v>
      </c>
      <c r="D53" s="310">
        <v>9</v>
      </c>
      <c r="E53" s="310" t="s">
        <v>487</v>
      </c>
      <c r="F53" s="311" t="s">
        <v>488</v>
      </c>
      <c r="G53" s="312">
        <v>300000000</v>
      </c>
      <c r="H53" s="312">
        <f t="shared" si="1"/>
        <v>300000000</v>
      </c>
      <c r="I53" s="310" t="s">
        <v>421</v>
      </c>
      <c r="J53" s="310" t="s">
        <v>3</v>
      </c>
      <c r="K53" s="313" t="s">
        <v>489</v>
      </c>
    </row>
    <row r="54" spans="1:11" ht="67.5" x14ac:dyDescent="0.25">
      <c r="A54" s="308">
        <v>80101500</v>
      </c>
      <c r="B54" s="309" t="s">
        <v>491</v>
      </c>
      <c r="C54" s="310" t="s">
        <v>430</v>
      </c>
      <c r="D54" s="310">
        <v>9</v>
      </c>
      <c r="E54" s="310" t="s">
        <v>424</v>
      </c>
      <c r="F54" s="311" t="s">
        <v>492</v>
      </c>
      <c r="G54" s="312">
        <v>200000000</v>
      </c>
      <c r="H54" s="312">
        <f t="shared" si="1"/>
        <v>200000000</v>
      </c>
      <c r="I54" s="310" t="s">
        <v>421</v>
      </c>
      <c r="J54" s="310" t="s">
        <v>3</v>
      </c>
      <c r="K54" s="313" t="s">
        <v>489</v>
      </c>
    </row>
    <row r="55" spans="1:11" ht="67.5" x14ac:dyDescent="0.25">
      <c r="A55" s="308">
        <v>80101500</v>
      </c>
      <c r="B55" s="309" t="s">
        <v>493</v>
      </c>
      <c r="C55" s="310" t="s">
        <v>430</v>
      </c>
      <c r="D55" s="310">
        <v>9</v>
      </c>
      <c r="E55" s="310" t="s">
        <v>424</v>
      </c>
      <c r="F55" s="311" t="s">
        <v>492</v>
      </c>
      <c r="G55" s="312">
        <v>200000000</v>
      </c>
      <c r="H55" s="312">
        <f t="shared" si="1"/>
        <v>200000000</v>
      </c>
      <c r="I55" s="310" t="s">
        <v>421</v>
      </c>
      <c r="J55" s="310" t="s">
        <v>3</v>
      </c>
      <c r="K55" s="313" t="s">
        <v>489</v>
      </c>
    </row>
    <row r="56" spans="1:11" ht="67.5" x14ac:dyDescent="0.25">
      <c r="A56" s="308">
        <v>80111607</v>
      </c>
      <c r="B56" s="309" t="s">
        <v>498</v>
      </c>
      <c r="C56" s="310" t="s">
        <v>430</v>
      </c>
      <c r="D56" s="310">
        <v>9</v>
      </c>
      <c r="E56" s="310" t="s">
        <v>419</v>
      </c>
      <c r="F56" s="311" t="s">
        <v>496</v>
      </c>
      <c r="G56" s="312">
        <v>120000000</v>
      </c>
      <c r="H56" s="312">
        <v>120000000</v>
      </c>
      <c r="I56" s="310" t="s">
        <v>421</v>
      </c>
      <c r="J56" s="310" t="s">
        <v>3</v>
      </c>
      <c r="K56" s="313" t="s">
        <v>497</v>
      </c>
    </row>
    <row r="57" spans="1:11" ht="67.5" x14ac:dyDescent="0.25">
      <c r="A57" s="314">
        <v>80111607</v>
      </c>
      <c r="B57" s="309" t="s">
        <v>499</v>
      </c>
      <c r="C57" s="310" t="s">
        <v>430</v>
      </c>
      <c r="D57" s="310">
        <v>9</v>
      </c>
      <c r="E57" s="310" t="s">
        <v>419</v>
      </c>
      <c r="F57" s="311" t="s">
        <v>496</v>
      </c>
      <c r="G57" s="312">
        <v>60000000</v>
      </c>
      <c r="H57" s="312">
        <v>60000000</v>
      </c>
      <c r="I57" s="310" t="s">
        <v>421</v>
      </c>
      <c r="J57" s="310" t="s">
        <v>3</v>
      </c>
      <c r="K57" s="313" t="s">
        <v>497</v>
      </c>
    </row>
    <row r="58" spans="1:11" ht="56.25" x14ac:dyDescent="0.25">
      <c r="A58" s="308">
        <v>84111603</v>
      </c>
      <c r="B58" s="309" t="s">
        <v>500</v>
      </c>
      <c r="C58" s="310" t="s">
        <v>430</v>
      </c>
      <c r="D58" s="310">
        <v>9</v>
      </c>
      <c r="E58" s="310" t="s">
        <v>419</v>
      </c>
      <c r="F58" s="311" t="s">
        <v>496</v>
      </c>
      <c r="G58" s="312">
        <v>44000000</v>
      </c>
      <c r="H58" s="312">
        <v>44000000</v>
      </c>
      <c r="I58" s="310" t="s">
        <v>421</v>
      </c>
      <c r="J58" s="310" t="s">
        <v>3</v>
      </c>
      <c r="K58" s="313" t="s">
        <v>501</v>
      </c>
    </row>
    <row r="59" spans="1:11" ht="67.5" x14ac:dyDescent="0.25">
      <c r="A59" s="308">
        <v>81112101</v>
      </c>
      <c r="B59" s="309" t="s">
        <v>726</v>
      </c>
      <c r="C59" s="310" t="s">
        <v>423</v>
      </c>
      <c r="D59" s="310">
        <v>9</v>
      </c>
      <c r="E59" s="310" t="s">
        <v>419</v>
      </c>
      <c r="F59" s="311" t="s">
        <v>496</v>
      </c>
      <c r="G59" s="312">
        <v>18000000</v>
      </c>
      <c r="H59" s="312">
        <v>18000000</v>
      </c>
      <c r="I59" s="310" t="s">
        <v>421</v>
      </c>
      <c r="J59" s="310" t="s">
        <v>3</v>
      </c>
      <c r="K59" s="313" t="s">
        <v>502</v>
      </c>
    </row>
    <row r="60" spans="1:11" ht="67.5" x14ac:dyDescent="0.25">
      <c r="A60" s="308">
        <v>81112105</v>
      </c>
      <c r="B60" s="309" t="s">
        <v>503</v>
      </c>
      <c r="C60" s="310" t="s">
        <v>423</v>
      </c>
      <c r="D60" s="310">
        <v>10</v>
      </c>
      <c r="E60" s="310" t="s">
        <v>427</v>
      </c>
      <c r="F60" s="311" t="s">
        <v>496</v>
      </c>
      <c r="G60" s="312">
        <v>7000000</v>
      </c>
      <c r="H60" s="312">
        <v>7000000</v>
      </c>
      <c r="I60" s="310" t="s">
        <v>421</v>
      </c>
      <c r="J60" s="310" t="s">
        <v>3</v>
      </c>
      <c r="K60" s="313" t="s">
        <v>502</v>
      </c>
    </row>
    <row r="61" spans="1:11" ht="67.5" x14ac:dyDescent="0.25">
      <c r="A61" s="308">
        <v>81111801</v>
      </c>
      <c r="B61" s="308" t="s">
        <v>504</v>
      </c>
      <c r="C61" s="310" t="s">
        <v>423</v>
      </c>
      <c r="D61" s="310">
        <v>10</v>
      </c>
      <c r="E61" s="310" t="s">
        <v>427</v>
      </c>
      <c r="F61" s="311" t="s">
        <v>496</v>
      </c>
      <c r="G61" s="312">
        <v>8000000</v>
      </c>
      <c r="H61" s="312">
        <v>8000000</v>
      </c>
      <c r="I61" s="310" t="s">
        <v>421</v>
      </c>
      <c r="J61" s="310" t="s">
        <v>3</v>
      </c>
      <c r="K61" s="313" t="s">
        <v>502</v>
      </c>
    </row>
    <row r="62" spans="1:11" ht="27" x14ac:dyDescent="0.25">
      <c r="A62" s="308">
        <v>80161506</v>
      </c>
      <c r="B62" s="308" t="s">
        <v>506</v>
      </c>
      <c r="C62" s="310" t="s">
        <v>430</v>
      </c>
      <c r="D62" s="310">
        <v>9</v>
      </c>
      <c r="E62" s="310" t="s">
        <v>424</v>
      </c>
      <c r="F62" s="311" t="s">
        <v>496</v>
      </c>
      <c r="G62" s="312">
        <v>80000000</v>
      </c>
      <c r="H62" s="312">
        <v>80000000</v>
      </c>
      <c r="I62" s="310" t="s">
        <v>421</v>
      </c>
      <c r="J62" s="310" t="s">
        <v>3</v>
      </c>
      <c r="K62" s="313" t="s">
        <v>727</v>
      </c>
    </row>
    <row r="63" spans="1:11" ht="33.75" x14ac:dyDescent="0.25">
      <c r="A63" s="308">
        <v>72102900</v>
      </c>
      <c r="B63" s="308" t="s">
        <v>507</v>
      </c>
      <c r="C63" s="310" t="s">
        <v>423</v>
      </c>
      <c r="D63" s="310">
        <v>10</v>
      </c>
      <c r="E63" s="310" t="s">
        <v>424</v>
      </c>
      <c r="F63" s="311" t="s">
        <v>496</v>
      </c>
      <c r="G63" s="312">
        <v>60000000</v>
      </c>
      <c r="H63" s="312">
        <v>60000000</v>
      </c>
      <c r="I63" s="310" t="s">
        <v>421</v>
      </c>
      <c r="J63" s="310" t="s">
        <v>3</v>
      </c>
      <c r="K63" s="313" t="s">
        <v>425</v>
      </c>
    </row>
    <row r="64" spans="1:11" ht="33.75" x14ac:dyDescent="0.25">
      <c r="A64" s="314" t="s">
        <v>508</v>
      </c>
      <c r="B64" s="308" t="s">
        <v>509</v>
      </c>
      <c r="C64" s="310" t="s">
        <v>423</v>
      </c>
      <c r="D64" s="310">
        <v>10</v>
      </c>
      <c r="E64" s="310" t="s">
        <v>481</v>
      </c>
      <c r="F64" s="311" t="s">
        <v>496</v>
      </c>
      <c r="G64" s="312">
        <v>40000000</v>
      </c>
      <c r="H64" s="312">
        <v>40000000</v>
      </c>
      <c r="I64" s="310" t="s">
        <v>421</v>
      </c>
      <c r="J64" s="310" t="s">
        <v>3</v>
      </c>
      <c r="K64" s="313" t="s">
        <v>724</v>
      </c>
    </row>
    <row r="65" spans="1:11" ht="33.75" x14ac:dyDescent="0.25">
      <c r="A65" s="308">
        <v>93142103</v>
      </c>
      <c r="B65" s="308" t="s">
        <v>510</v>
      </c>
      <c r="C65" s="310" t="s">
        <v>430</v>
      </c>
      <c r="D65" s="310">
        <v>9</v>
      </c>
      <c r="E65" s="310" t="s">
        <v>487</v>
      </c>
      <c r="F65" s="311" t="s">
        <v>496</v>
      </c>
      <c r="G65" s="312">
        <v>60000000</v>
      </c>
      <c r="H65" s="312">
        <v>60000000</v>
      </c>
      <c r="I65" s="310" t="s">
        <v>421</v>
      </c>
      <c r="J65" s="310" t="s">
        <v>3</v>
      </c>
      <c r="K65" s="313" t="s">
        <v>724</v>
      </c>
    </row>
    <row r="66" spans="1:11" ht="67.5" x14ac:dyDescent="0.25">
      <c r="A66" s="308">
        <v>81111801</v>
      </c>
      <c r="B66" s="317" t="s">
        <v>728</v>
      </c>
      <c r="C66" s="310" t="s">
        <v>423</v>
      </c>
      <c r="D66" s="310">
        <v>10</v>
      </c>
      <c r="E66" s="310" t="s">
        <v>424</v>
      </c>
      <c r="F66" s="311" t="s">
        <v>496</v>
      </c>
      <c r="G66" s="312">
        <v>1000000</v>
      </c>
      <c r="H66" s="312">
        <v>1000000</v>
      </c>
      <c r="I66" s="310" t="s">
        <v>421</v>
      </c>
      <c r="J66" s="310" t="s">
        <v>3</v>
      </c>
      <c r="K66" s="310" t="s">
        <v>502</v>
      </c>
    </row>
    <row r="67" spans="1:11" ht="67.5" x14ac:dyDescent="0.25">
      <c r="A67" s="308">
        <v>81111801</v>
      </c>
      <c r="B67" s="317" t="s">
        <v>729</v>
      </c>
      <c r="C67" s="310" t="s">
        <v>423</v>
      </c>
      <c r="D67" s="310">
        <v>11</v>
      </c>
      <c r="E67" s="310" t="s">
        <v>424</v>
      </c>
      <c r="F67" s="311" t="s">
        <v>496</v>
      </c>
      <c r="G67" s="312">
        <v>2000000</v>
      </c>
      <c r="H67" s="312">
        <v>2000000</v>
      </c>
      <c r="I67" s="310" t="s">
        <v>421</v>
      </c>
      <c r="J67" s="310" t="s">
        <v>3</v>
      </c>
      <c r="K67" s="310" t="s">
        <v>502</v>
      </c>
    </row>
    <row r="68" spans="1:11" ht="67.5" x14ac:dyDescent="0.25">
      <c r="A68" s="308">
        <v>80111607</v>
      </c>
      <c r="B68" s="309" t="s">
        <v>495</v>
      </c>
      <c r="C68" s="310" t="s">
        <v>418</v>
      </c>
      <c r="D68" s="310">
        <v>12</v>
      </c>
      <c r="E68" s="310" t="s">
        <v>419</v>
      </c>
      <c r="F68" s="311" t="s">
        <v>420</v>
      </c>
      <c r="G68" s="312">
        <v>39000000</v>
      </c>
      <c r="H68" s="312">
        <f>+G68</f>
        <v>39000000</v>
      </c>
      <c r="I68" s="310" t="s">
        <v>421</v>
      </c>
      <c r="J68" s="310" t="s">
        <v>3</v>
      </c>
      <c r="K68" s="313" t="s">
        <v>497</v>
      </c>
    </row>
    <row r="69" spans="1:11" ht="67.5" x14ac:dyDescent="0.25">
      <c r="A69" s="270"/>
      <c r="B69" s="309" t="s">
        <v>730</v>
      </c>
      <c r="C69" s="310" t="s">
        <v>418</v>
      </c>
      <c r="D69" s="310">
        <v>12</v>
      </c>
      <c r="E69" s="270"/>
      <c r="F69" s="311" t="s">
        <v>478</v>
      </c>
      <c r="G69" s="312">
        <v>150000000</v>
      </c>
      <c r="H69" s="312">
        <f>+G69</f>
        <v>150000000</v>
      </c>
      <c r="I69" s="310" t="s">
        <v>421</v>
      </c>
      <c r="J69" s="310" t="s">
        <v>3</v>
      </c>
      <c r="K69" s="310" t="s">
        <v>429</v>
      </c>
    </row>
    <row r="70" spans="1:11" ht="33.75" x14ac:dyDescent="0.25">
      <c r="B70" s="308" t="s">
        <v>731</v>
      </c>
      <c r="C70" s="309" t="s">
        <v>430</v>
      </c>
      <c r="D70" s="310">
        <v>9</v>
      </c>
      <c r="E70" s="310" t="s">
        <v>427</v>
      </c>
      <c r="F70" s="310" t="s">
        <v>428</v>
      </c>
      <c r="G70" s="312">
        <v>6000000</v>
      </c>
      <c r="H70" s="312">
        <f>G70</f>
        <v>6000000</v>
      </c>
      <c r="I70" s="312" t="s">
        <v>421</v>
      </c>
      <c r="J70" s="310" t="s">
        <v>3</v>
      </c>
      <c r="K70" s="310" t="s">
        <v>425</v>
      </c>
    </row>
    <row r="71" spans="1:11" ht="45" x14ac:dyDescent="0.25">
      <c r="A71" s="320" t="s">
        <v>732</v>
      </c>
      <c r="B71" s="321" t="s">
        <v>494</v>
      </c>
      <c r="C71" s="310" t="s">
        <v>440</v>
      </c>
      <c r="D71" s="310">
        <v>6</v>
      </c>
      <c r="E71" s="310" t="s">
        <v>427</v>
      </c>
      <c r="F71" s="311" t="s">
        <v>450</v>
      </c>
      <c r="G71" s="312">
        <v>18500000</v>
      </c>
      <c r="H71" s="312">
        <v>18500000</v>
      </c>
      <c r="I71" s="310" t="s">
        <v>421</v>
      </c>
      <c r="J71" s="310" t="s">
        <v>3</v>
      </c>
      <c r="K71" s="313" t="s">
        <v>441</v>
      </c>
    </row>
  </sheetData>
  <autoFilter ref="A18:Q73"/>
  <mergeCells count="2">
    <mergeCell ref="D5:G9"/>
    <mergeCell ref="D11:G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topLeftCell="B8" workbookViewId="0">
      <selection activeCell="C19" sqref="C19:C28"/>
    </sheetView>
  </sheetViews>
  <sheetFormatPr baseColWidth="10" defaultRowHeight="15" x14ac:dyDescent="0.25"/>
  <cols>
    <col min="1" max="1" width="62.28515625" customWidth="1"/>
    <col min="2" max="2" width="56.42578125" customWidth="1"/>
    <col min="3" max="3" width="74.5703125" bestFit="1" customWidth="1"/>
  </cols>
  <sheetData>
    <row r="1" spans="1:3" ht="19.5" thickBot="1" x14ac:dyDescent="0.35">
      <c r="A1" s="15" t="s">
        <v>10</v>
      </c>
      <c r="B1" s="30"/>
      <c r="C1" s="32" t="s">
        <v>11</v>
      </c>
    </row>
    <row r="2" spans="1:3" ht="15.75" thickBot="1" x14ac:dyDescent="0.3">
      <c r="A2" s="19" t="s">
        <v>15</v>
      </c>
      <c r="B2" s="31"/>
      <c r="C2" s="21" t="s">
        <v>20</v>
      </c>
    </row>
    <row r="3" spans="1:3" ht="15.75" thickBot="1" x14ac:dyDescent="0.3">
      <c r="A3" s="20" t="s">
        <v>14</v>
      </c>
      <c r="B3" s="31"/>
      <c r="C3" s="22" t="s">
        <v>21</v>
      </c>
    </row>
    <row r="4" spans="1:3" ht="15.75" thickBot="1" x14ac:dyDescent="0.3">
      <c r="A4" s="20" t="s">
        <v>13</v>
      </c>
      <c r="B4" s="13"/>
      <c r="C4" s="23" t="s">
        <v>22</v>
      </c>
    </row>
    <row r="5" spans="1:3" ht="15.75" thickBot="1" x14ac:dyDescent="0.3">
      <c r="A5" s="16" t="s">
        <v>16</v>
      </c>
      <c r="B5" s="13"/>
      <c r="C5" s="24" t="s">
        <v>23</v>
      </c>
    </row>
    <row r="6" spans="1:3" ht="15.75" thickBot="1" x14ac:dyDescent="0.3">
      <c r="A6" s="20" t="s">
        <v>17</v>
      </c>
      <c r="B6" s="13"/>
      <c r="C6" s="25" t="s">
        <v>24</v>
      </c>
    </row>
    <row r="7" spans="1:3" ht="15.75" thickBot="1" x14ac:dyDescent="0.3">
      <c r="A7" s="16" t="s">
        <v>18</v>
      </c>
      <c r="B7" s="13"/>
      <c r="C7" s="24" t="s">
        <v>25</v>
      </c>
    </row>
    <row r="8" spans="1:3" x14ac:dyDescent="0.25">
      <c r="A8" s="16" t="s">
        <v>19</v>
      </c>
      <c r="B8" s="13"/>
      <c r="C8" s="26" t="s">
        <v>26</v>
      </c>
    </row>
    <row r="9" spans="1:3" x14ac:dyDescent="0.25">
      <c r="A9" s="17"/>
      <c r="B9" s="13"/>
      <c r="C9" s="27" t="s">
        <v>76</v>
      </c>
    </row>
    <row r="10" spans="1:3" x14ac:dyDescent="0.25">
      <c r="A10" s="17"/>
      <c r="B10" s="13"/>
      <c r="C10" s="28" t="s">
        <v>27</v>
      </c>
    </row>
    <row r="11" spans="1:3" x14ac:dyDescent="0.25">
      <c r="A11" s="17"/>
      <c r="B11" s="13"/>
      <c r="C11" s="28" t="s">
        <v>28</v>
      </c>
    </row>
    <row r="12" spans="1:3" ht="15.75" thickBot="1" x14ac:dyDescent="0.3">
      <c r="A12" s="17"/>
      <c r="B12" s="13"/>
      <c r="C12" s="28" t="s">
        <v>29</v>
      </c>
    </row>
    <row r="13" spans="1:3" ht="15.75" thickBot="1" x14ac:dyDescent="0.3">
      <c r="A13" s="18"/>
      <c r="B13" s="13"/>
      <c r="C13" s="25" t="s">
        <v>30</v>
      </c>
    </row>
    <row r="14" spans="1:3" x14ac:dyDescent="0.25">
      <c r="A14" s="18"/>
      <c r="B14" s="13"/>
      <c r="C14" s="25" t="s">
        <v>31</v>
      </c>
    </row>
    <row r="15" spans="1:3" ht="15.75" thickBot="1" x14ac:dyDescent="0.3">
      <c r="A15" s="17"/>
      <c r="B15" s="13"/>
      <c r="C15" s="27" t="s">
        <v>32</v>
      </c>
    </row>
    <row r="16" spans="1:3" ht="15.75" thickBot="1" x14ac:dyDescent="0.3">
      <c r="B16" s="13"/>
      <c r="C16" s="29" t="s">
        <v>33</v>
      </c>
    </row>
    <row r="17" spans="1:3" x14ac:dyDescent="0.25">
      <c r="B17" s="13"/>
      <c r="C17" s="33" t="s">
        <v>34</v>
      </c>
    </row>
    <row r="18" spans="1:3" x14ac:dyDescent="0.25">
      <c r="A18" s="13"/>
      <c r="B18" s="13"/>
      <c r="C18" s="14"/>
    </row>
    <row r="19" spans="1:3" ht="15.75" thickBot="1" x14ac:dyDescent="0.3">
      <c r="A19" s="13" t="s">
        <v>36</v>
      </c>
      <c r="B19" s="13"/>
      <c r="C19" s="6" t="s">
        <v>56</v>
      </c>
    </row>
    <row r="20" spans="1:3" ht="15.75" thickBot="1" x14ac:dyDescent="0.3">
      <c r="A20" s="34" t="s">
        <v>35</v>
      </c>
      <c r="B20" s="13"/>
      <c r="C20" s="6" t="s">
        <v>53</v>
      </c>
    </row>
    <row r="21" spans="1:3" ht="15.75" thickBot="1" x14ac:dyDescent="0.3">
      <c r="A21" s="9" t="s">
        <v>38</v>
      </c>
      <c r="B21" s="14"/>
      <c r="C21" s="6" t="s">
        <v>54</v>
      </c>
    </row>
    <row r="22" spans="1:3" x14ac:dyDescent="0.25">
      <c r="A22" s="9" t="s">
        <v>39</v>
      </c>
      <c r="B22" s="14"/>
      <c r="C22" s="6" t="s">
        <v>55</v>
      </c>
    </row>
    <row r="23" spans="1:3" x14ac:dyDescent="0.25">
      <c r="A23" s="10" t="s">
        <v>40</v>
      </c>
      <c r="B23" s="14"/>
      <c r="C23" s="6" t="s">
        <v>57</v>
      </c>
    </row>
    <row r="24" spans="1:3" x14ac:dyDescent="0.25">
      <c r="A24" s="11" t="s">
        <v>41</v>
      </c>
      <c r="B24" s="14"/>
      <c r="C24" s="6" t="s">
        <v>58</v>
      </c>
    </row>
    <row r="25" spans="1:3" ht="15.75" thickBot="1" x14ac:dyDescent="0.3">
      <c r="A25" s="11" t="s">
        <v>42</v>
      </c>
      <c r="B25" s="14"/>
      <c r="C25" s="6" t="s">
        <v>59</v>
      </c>
    </row>
    <row r="26" spans="1:3" ht="15.75" thickBot="1" x14ac:dyDescent="0.3">
      <c r="A26" s="12" t="s">
        <v>43</v>
      </c>
      <c r="B26" s="14"/>
      <c r="C26" s="6" t="s">
        <v>60</v>
      </c>
    </row>
    <row r="27" spans="1:3" ht="15.75" thickBot="1" x14ac:dyDescent="0.3">
      <c r="A27" s="12" t="s">
        <v>44</v>
      </c>
      <c r="B27" s="14"/>
      <c r="C27" s="6" t="s">
        <v>61</v>
      </c>
    </row>
    <row r="28" spans="1:3" ht="15.75" thickBot="1" x14ac:dyDescent="0.3">
      <c r="A28" s="12" t="s">
        <v>45</v>
      </c>
      <c r="B28" s="14"/>
      <c r="C28" s="6" t="s">
        <v>852</v>
      </c>
    </row>
    <row r="29" spans="1:3" ht="15.75" thickBot="1" x14ac:dyDescent="0.3">
      <c r="A29" s="12" t="s">
        <v>46</v>
      </c>
      <c r="B29" s="14"/>
    </row>
    <row r="30" spans="1:3" ht="15.75" thickBot="1" x14ac:dyDescent="0.3">
      <c r="A30" s="12" t="s">
        <v>51</v>
      </c>
      <c r="B30" s="14"/>
    </row>
    <row r="31" spans="1:3" ht="15.75" thickBot="1" x14ac:dyDescent="0.3">
      <c r="A31" s="12" t="s">
        <v>48</v>
      </c>
      <c r="B31" s="14"/>
    </row>
    <row r="32" spans="1:3" ht="15.75" thickBot="1" x14ac:dyDescent="0.3">
      <c r="A32" s="12" t="s">
        <v>47</v>
      </c>
      <c r="B32" s="14"/>
    </row>
    <row r="33" spans="1:2" ht="15.75" thickBot="1" x14ac:dyDescent="0.3">
      <c r="A33" s="12" t="s">
        <v>49</v>
      </c>
      <c r="B33" s="14"/>
    </row>
    <row r="34" spans="1:2" ht="15.75" thickBot="1" x14ac:dyDescent="0.3">
      <c r="A34" s="12" t="s">
        <v>52</v>
      </c>
      <c r="B34" s="14"/>
    </row>
    <row r="39" spans="1:2" x14ac:dyDescent="0.25">
      <c r="A39" s="6" t="s">
        <v>62</v>
      </c>
      <c r="B39" s="6" t="s">
        <v>73</v>
      </c>
    </row>
    <row r="40" spans="1:2" x14ac:dyDescent="0.25">
      <c r="A40" s="6" t="s">
        <v>64</v>
      </c>
      <c r="B40" s="55"/>
    </row>
    <row r="41" spans="1:2" x14ac:dyDescent="0.25">
      <c r="A41" s="6" t="s">
        <v>65</v>
      </c>
      <c r="B41" s="55"/>
    </row>
    <row r="42" spans="1:2" x14ac:dyDescent="0.25">
      <c r="A42" s="6" t="s">
        <v>66</v>
      </c>
      <c r="B42" s="55"/>
    </row>
    <row r="43" spans="1:2" x14ac:dyDescent="0.25">
      <c r="A43" s="6" t="s">
        <v>67</v>
      </c>
      <c r="B43" s="55"/>
    </row>
    <row r="44" spans="1:2" x14ac:dyDescent="0.25">
      <c r="A44" s="6" t="s">
        <v>68</v>
      </c>
      <c r="B44" s="55"/>
    </row>
    <row r="45" spans="1:2" x14ac:dyDescent="0.25">
      <c r="A45" s="6" t="s">
        <v>127</v>
      </c>
      <c r="B45" s="55"/>
    </row>
    <row r="46" spans="1:2" x14ac:dyDescent="0.25">
      <c r="A46" s="6" t="s">
        <v>77</v>
      </c>
      <c r="B46" s="6"/>
    </row>
    <row r="47" spans="1:2" x14ac:dyDescent="0.25">
      <c r="A47" s="6" t="s">
        <v>69</v>
      </c>
      <c r="B47" s="6"/>
    </row>
    <row r="57" spans="1:1" x14ac:dyDescent="0.25">
      <c r="A57" s="6" t="s">
        <v>72</v>
      </c>
    </row>
    <row r="58" spans="1:1" x14ac:dyDescent="0.25">
      <c r="A58" s="6" t="s">
        <v>79</v>
      </c>
    </row>
    <row r="59" spans="1:1" x14ac:dyDescent="0.25">
      <c r="A59" s="6" t="s">
        <v>80</v>
      </c>
    </row>
    <row r="60" spans="1:1" x14ac:dyDescent="0.25">
      <c r="A60" s="6" t="s">
        <v>81</v>
      </c>
    </row>
    <row r="61" spans="1:1" x14ac:dyDescent="0.25">
      <c r="A61" s="6" t="s">
        <v>102</v>
      </c>
    </row>
    <row r="62" spans="1:1" x14ac:dyDescent="0.25">
      <c r="A62" s="6" t="s">
        <v>82</v>
      </c>
    </row>
    <row r="63" spans="1:1" x14ac:dyDescent="0.25">
      <c r="A63" s="6" t="s">
        <v>3</v>
      </c>
    </row>
  </sheetData>
  <dataValidations count="1">
    <dataValidation type="list" allowBlank="1" showInputMessage="1" showErrorMessage="1" sqref="C19:C28">
      <formula1>$C$19:$C$28</formula1>
    </dataValidation>
  </dataValidations>
  <pageMargins left="0.7" right="0.7" top="0.75" bottom="0.75" header="0.3" footer="0.3"/>
  <tableParts count="6">
    <tablePart r:id="rId1"/>
    <tablePart r:id="rId2"/>
    <tablePart r:id="rId3"/>
    <tablePart r:id="rId4"/>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13" workbookViewId="0">
      <selection activeCell="A18" sqref="A18"/>
    </sheetView>
  </sheetViews>
  <sheetFormatPr baseColWidth="10" defaultRowHeight="15" x14ac:dyDescent="0.25"/>
  <cols>
    <col min="1" max="1" width="56" customWidth="1"/>
    <col min="2" max="2" width="41" customWidth="1"/>
  </cols>
  <sheetData>
    <row r="1" spans="1:3" x14ac:dyDescent="0.25">
      <c r="A1" s="733" t="s">
        <v>129</v>
      </c>
      <c r="B1" s="733"/>
      <c r="C1" s="733"/>
    </row>
    <row r="2" spans="1:3" ht="45" x14ac:dyDescent="0.25">
      <c r="A2" s="35" t="s">
        <v>78</v>
      </c>
      <c r="B2" s="36" t="s">
        <v>83</v>
      </c>
      <c r="C2" s="6" t="s">
        <v>85</v>
      </c>
    </row>
    <row r="3" spans="1:3" ht="60" x14ac:dyDescent="0.25">
      <c r="A3" s="35" t="s">
        <v>84</v>
      </c>
      <c r="B3" s="36" t="s">
        <v>87</v>
      </c>
      <c r="C3" s="6" t="s">
        <v>86</v>
      </c>
    </row>
    <row r="4" spans="1:3" ht="60" x14ac:dyDescent="0.25">
      <c r="A4" s="35" t="s">
        <v>88</v>
      </c>
      <c r="B4" s="36" t="s">
        <v>89</v>
      </c>
      <c r="C4" s="6" t="s">
        <v>86</v>
      </c>
    </row>
    <row r="5" spans="1:3" ht="45" x14ac:dyDescent="0.25">
      <c r="A5" s="36" t="s">
        <v>90</v>
      </c>
      <c r="B5" s="36" t="s">
        <v>91</v>
      </c>
      <c r="C5" s="6" t="s">
        <v>86</v>
      </c>
    </row>
    <row r="6" spans="1:3" ht="75" x14ac:dyDescent="0.25">
      <c r="A6" s="35" t="s">
        <v>92</v>
      </c>
      <c r="B6" s="36" t="s">
        <v>93</v>
      </c>
      <c r="C6" s="6" t="s">
        <v>86</v>
      </c>
    </row>
    <row r="7" spans="1:3" ht="60" x14ac:dyDescent="0.25">
      <c r="A7" s="36" t="s">
        <v>94</v>
      </c>
      <c r="B7" s="36" t="s">
        <v>95</v>
      </c>
      <c r="C7" s="6" t="s">
        <v>86</v>
      </c>
    </row>
    <row r="10" spans="1:3" x14ac:dyDescent="0.25">
      <c r="A10" s="732" t="s">
        <v>130</v>
      </c>
      <c r="B10" s="732"/>
      <c r="C10" s="732"/>
    </row>
    <row r="11" spans="1:3" ht="75" x14ac:dyDescent="0.25">
      <c r="A11" s="54" t="s">
        <v>131</v>
      </c>
      <c r="B11" s="6" t="s">
        <v>137</v>
      </c>
      <c r="C11" s="6" t="s">
        <v>85</v>
      </c>
    </row>
    <row r="12" spans="1:3" ht="90" x14ac:dyDescent="0.25">
      <c r="A12" s="54" t="s">
        <v>132</v>
      </c>
      <c r="B12" s="6" t="s">
        <v>138</v>
      </c>
      <c r="C12" s="6" t="s">
        <v>86</v>
      </c>
    </row>
    <row r="13" spans="1:3" ht="60" x14ac:dyDescent="0.25">
      <c r="A13" s="56" t="s">
        <v>133</v>
      </c>
      <c r="B13" s="6" t="s">
        <v>63</v>
      </c>
      <c r="C13" s="6" t="s">
        <v>86</v>
      </c>
    </row>
    <row r="14" spans="1:3" ht="60" x14ac:dyDescent="0.25">
      <c r="A14" s="54" t="s">
        <v>134</v>
      </c>
      <c r="B14" s="6" t="s">
        <v>139</v>
      </c>
      <c r="C14" s="6" t="s">
        <v>86</v>
      </c>
    </row>
    <row r="15" spans="1:3" ht="45" x14ac:dyDescent="0.25">
      <c r="A15" s="54" t="s">
        <v>135</v>
      </c>
      <c r="B15" s="6" t="s">
        <v>140</v>
      </c>
      <c r="C15" s="6" t="s">
        <v>86</v>
      </c>
    </row>
    <row r="16" spans="1:3" ht="60" x14ac:dyDescent="0.25">
      <c r="A16" s="56" t="s">
        <v>136</v>
      </c>
      <c r="B16" s="6" t="s">
        <v>141</v>
      </c>
      <c r="C16" s="6" t="s">
        <v>86</v>
      </c>
    </row>
  </sheetData>
  <mergeCells count="2">
    <mergeCell ref="A10:C10"/>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0"/>
  </sheetPr>
  <dimension ref="A1:AC143"/>
  <sheetViews>
    <sheetView zoomScale="70" zoomScaleNormal="70" zoomScaleSheetLayoutView="150" zoomScalePageLayoutView="60" workbookViewId="0">
      <selection activeCell="C5" sqref="C5"/>
    </sheetView>
  </sheetViews>
  <sheetFormatPr baseColWidth="10" defaultColWidth="11.42578125" defaultRowHeight="14.25" x14ac:dyDescent="0.25"/>
  <cols>
    <col min="1" max="1" width="6" style="235" customWidth="1"/>
    <col min="2" max="2" width="8.28515625" style="158" customWidth="1"/>
    <col min="3" max="3" width="10.5703125" style="158" customWidth="1"/>
    <col min="4" max="4" width="12.7109375" style="158" customWidth="1"/>
    <col min="5" max="5" width="8.28515625" style="236" customWidth="1"/>
    <col min="6" max="6" width="12.7109375" style="237" customWidth="1"/>
    <col min="7" max="7" width="15.7109375" style="158" customWidth="1"/>
    <col min="8" max="8" width="11.42578125" style="158" customWidth="1"/>
    <col min="9" max="9" width="7.85546875" style="168" customWidth="1"/>
    <col min="10" max="10" width="12.140625" style="168" customWidth="1"/>
    <col min="11" max="11" width="6.42578125" style="168" customWidth="1"/>
    <col min="12" max="12" width="19.85546875" style="168" customWidth="1"/>
    <col min="13" max="13" width="6" style="158" customWidth="1"/>
    <col min="14" max="15" width="3.5703125" style="158" customWidth="1"/>
    <col min="16" max="16" width="4.5703125" style="158" customWidth="1"/>
    <col min="17" max="17" width="4.42578125" style="158" customWidth="1"/>
    <col min="18" max="18" width="4.7109375" style="158" customWidth="1"/>
    <col min="19" max="19" width="4.140625" style="158" customWidth="1"/>
    <col min="20" max="20" width="4.28515625" style="158" customWidth="1"/>
    <col min="21" max="22" width="4.85546875" style="158" customWidth="1"/>
    <col min="23" max="23" width="5.42578125" style="158" customWidth="1"/>
    <col min="24" max="24" width="23.5703125" style="158" bestFit="1" customWidth="1"/>
    <col min="25" max="25" width="22" style="158" bestFit="1" customWidth="1"/>
    <col min="26" max="26" width="15.85546875" style="158" customWidth="1"/>
    <col min="27" max="27" width="18.42578125" style="168" customWidth="1"/>
    <col min="28" max="28" width="5.85546875" style="240" customWidth="1"/>
    <col min="29" max="16384" width="11.42578125" style="158"/>
  </cols>
  <sheetData>
    <row r="1" spans="1:29" ht="18" customHeight="1" x14ac:dyDescent="0.25">
      <c r="A1" s="157"/>
      <c r="B1" s="417" t="s">
        <v>537</v>
      </c>
      <c r="C1" s="417"/>
      <c r="D1" s="417"/>
      <c r="E1" s="417"/>
      <c r="F1" s="417"/>
      <c r="G1" s="417"/>
      <c r="H1" s="417"/>
      <c r="I1" s="418"/>
      <c r="J1" s="418"/>
      <c r="K1" s="418"/>
      <c r="L1" s="418"/>
      <c r="M1" s="417"/>
      <c r="N1" s="417"/>
      <c r="O1" s="417"/>
      <c r="P1" s="417"/>
      <c r="Q1" s="417"/>
      <c r="R1" s="417"/>
      <c r="S1" s="417"/>
      <c r="T1" s="417"/>
      <c r="U1" s="417"/>
      <c r="V1" s="417"/>
      <c r="W1" s="417"/>
      <c r="X1" s="417"/>
      <c r="Y1" s="417"/>
      <c r="Z1" s="417"/>
      <c r="AA1" s="418"/>
      <c r="AB1" s="417"/>
    </row>
    <row r="2" spans="1:29" ht="17.25" customHeight="1" x14ac:dyDescent="0.25">
      <c r="A2" s="157"/>
      <c r="B2" s="159"/>
      <c r="C2" s="419"/>
      <c r="D2" s="419"/>
      <c r="E2" s="420"/>
      <c r="F2" s="419"/>
      <c r="G2" s="419"/>
      <c r="H2" s="419"/>
      <c r="I2" s="419"/>
      <c r="J2" s="419"/>
      <c r="K2" s="419"/>
      <c r="L2" s="421" t="s">
        <v>538</v>
      </c>
      <c r="M2" s="422"/>
      <c r="N2" s="422"/>
      <c r="O2" s="422"/>
      <c r="P2" s="422"/>
      <c r="Q2" s="422"/>
      <c r="R2" s="422"/>
      <c r="S2" s="422"/>
      <c r="T2" s="422"/>
      <c r="U2" s="422"/>
      <c r="V2" s="422"/>
      <c r="W2" s="422"/>
      <c r="X2" s="422"/>
      <c r="Y2" s="422"/>
      <c r="Z2" s="160"/>
      <c r="AA2" s="161"/>
      <c r="AB2" s="162"/>
    </row>
    <row r="3" spans="1:29" s="168" customFormat="1" ht="81.75" customHeight="1" x14ac:dyDescent="0.25">
      <c r="A3" s="162" t="s">
        <v>539</v>
      </c>
      <c r="B3" s="162" t="s">
        <v>540</v>
      </c>
      <c r="C3" s="162" t="s">
        <v>71</v>
      </c>
      <c r="D3" s="162" t="s">
        <v>541</v>
      </c>
      <c r="E3" s="163" t="s">
        <v>542</v>
      </c>
      <c r="F3" s="162" t="s">
        <v>543</v>
      </c>
      <c r="G3" s="162" t="s">
        <v>544</v>
      </c>
      <c r="H3" s="162" t="s">
        <v>545</v>
      </c>
      <c r="I3" s="162" t="s">
        <v>546</v>
      </c>
      <c r="J3" s="162" t="s">
        <v>547</v>
      </c>
      <c r="K3" s="162" t="s">
        <v>548</v>
      </c>
      <c r="L3" s="164" t="s">
        <v>549</v>
      </c>
      <c r="M3" s="165" t="s">
        <v>550</v>
      </c>
      <c r="N3" s="165" t="s">
        <v>551</v>
      </c>
      <c r="O3" s="165" t="s">
        <v>552</v>
      </c>
      <c r="P3" s="165" t="s">
        <v>553</v>
      </c>
      <c r="Q3" s="165" t="s">
        <v>554</v>
      </c>
      <c r="R3" s="165" t="s">
        <v>555</v>
      </c>
      <c r="S3" s="165" t="s">
        <v>556</v>
      </c>
      <c r="T3" s="166" t="s">
        <v>557</v>
      </c>
      <c r="U3" s="165" t="s">
        <v>558</v>
      </c>
      <c r="V3" s="165" t="s">
        <v>559</v>
      </c>
      <c r="W3" s="165" t="s">
        <v>560</v>
      </c>
      <c r="X3" s="162" t="s">
        <v>561</v>
      </c>
      <c r="Y3" s="162" t="s">
        <v>562</v>
      </c>
      <c r="Z3" s="162" t="s">
        <v>563</v>
      </c>
      <c r="AA3" s="167" t="s">
        <v>564</v>
      </c>
      <c r="AB3" s="162" t="s">
        <v>565</v>
      </c>
    </row>
    <row r="4" spans="1:29" s="181" customFormat="1" ht="138.75" x14ac:dyDescent="0.25">
      <c r="A4" s="169" t="s">
        <v>566</v>
      </c>
      <c r="B4" s="170" t="s">
        <v>567</v>
      </c>
      <c r="C4" s="171" t="s">
        <v>568</v>
      </c>
      <c r="D4" s="170" t="s">
        <v>569</v>
      </c>
      <c r="E4" s="172"/>
      <c r="F4" s="173" t="s">
        <v>570</v>
      </c>
      <c r="G4" s="171" t="s">
        <v>96</v>
      </c>
      <c r="H4" s="171" t="s">
        <v>571</v>
      </c>
      <c r="I4" s="174">
        <v>44</v>
      </c>
      <c r="J4" s="175" t="s">
        <v>572</v>
      </c>
      <c r="K4" s="175" t="s">
        <v>573</v>
      </c>
      <c r="L4" s="176">
        <v>100000000</v>
      </c>
      <c r="M4" s="177"/>
      <c r="N4" s="178"/>
      <c r="O4" s="178"/>
      <c r="P4" s="178"/>
      <c r="Q4" s="178"/>
      <c r="R4" s="178"/>
      <c r="S4" s="178"/>
      <c r="T4" s="178"/>
      <c r="U4" s="178"/>
      <c r="V4" s="178"/>
      <c r="W4" s="178"/>
      <c r="X4" s="178"/>
      <c r="Y4" s="178">
        <f>SUM(L4:X4)</f>
        <v>100000000</v>
      </c>
      <c r="Z4" s="170" t="s">
        <v>574</v>
      </c>
      <c r="AA4" s="179" t="s">
        <v>575</v>
      </c>
      <c r="AB4" s="180" t="s">
        <v>576</v>
      </c>
    </row>
    <row r="5" spans="1:29" s="181" customFormat="1" ht="258" customHeight="1" x14ac:dyDescent="0.25">
      <c r="A5" s="182" t="s">
        <v>566</v>
      </c>
      <c r="B5" s="170" t="s">
        <v>567</v>
      </c>
      <c r="C5" s="171" t="s">
        <v>568</v>
      </c>
      <c r="D5" s="170" t="s">
        <v>569</v>
      </c>
      <c r="E5" s="172"/>
      <c r="F5" s="173" t="s">
        <v>570</v>
      </c>
      <c r="G5" s="171" t="s">
        <v>97</v>
      </c>
      <c r="H5" s="171" t="s">
        <v>577</v>
      </c>
      <c r="I5" s="174">
        <v>5000</v>
      </c>
      <c r="J5" s="175" t="s">
        <v>572</v>
      </c>
      <c r="K5" s="175" t="s">
        <v>573</v>
      </c>
      <c r="L5" s="176">
        <v>200000000</v>
      </c>
      <c r="M5" s="177"/>
      <c r="N5" s="178"/>
      <c r="O5" s="178"/>
      <c r="P5" s="178"/>
      <c r="Q5" s="178"/>
      <c r="R5" s="178"/>
      <c r="S5" s="178"/>
      <c r="T5" s="178"/>
      <c r="U5" s="178"/>
      <c r="V5" s="178"/>
      <c r="W5" s="178"/>
      <c r="X5" s="183">
        <v>250000000</v>
      </c>
      <c r="Y5" s="178">
        <f t="shared" ref="Y5:Y15" si="0">SUM(L5:X5)</f>
        <v>450000000</v>
      </c>
      <c r="Z5" s="170" t="s">
        <v>578</v>
      </c>
      <c r="AA5" s="179" t="s">
        <v>575</v>
      </c>
      <c r="AB5" s="180" t="s">
        <v>576</v>
      </c>
    </row>
    <row r="6" spans="1:29" s="181" customFormat="1" ht="261" customHeight="1" x14ac:dyDescent="0.25">
      <c r="A6" s="169" t="s">
        <v>566</v>
      </c>
      <c r="B6" s="170" t="s">
        <v>567</v>
      </c>
      <c r="C6" s="171" t="s">
        <v>568</v>
      </c>
      <c r="D6" s="170" t="s">
        <v>569</v>
      </c>
      <c r="E6" s="172"/>
      <c r="F6" s="173" t="s">
        <v>570</v>
      </c>
      <c r="G6" s="171" t="s">
        <v>98</v>
      </c>
      <c r="H6" s="171" t="s">
        <v>579</v>
      </c>
      <c r="I6" s="174">
        <v>10000</v>
      </c>
      <c r="J6" s="175" t="s">
        <v>572</v>
      </c>
      <c r="K6" s="175" t="s">
        <v>573</v>
      </c>
      <c r="L6" s="184">
        <v>130000000</v>
      </c>
      <c r="M6" s="177"/>
      <c r="N6" s="185"/>
      <c r="O6" s="183"/>
      <c r="P6" s="178"/>
      <c r="Q6" s="178"/>
      <c r="R6" s="178"/>
      <c r="S6" s="178"/>
      <c r="T6" s="178"/>
      <c r="U6" s="178"/>
      <c r="V6" s="178"/>
      <c r="W6" s="178"/>
      <c r="X6" s="183">
        <v>120000000</v>
      </c>
      <c r="Y6" s="178">
        <f t="shared" si="0"/>
        <v>250000000</v>
      </c>
      <c r="Z6" s="170" t="s">
        <v>578</v>
      </c>
      <c r="AA6" s="179" t="s">
        <v>575</v>
      </c>
      <c r="AB6" s="180" t="s">
        <v>576</v>
      </c>
    </row>
    <row r="7" spans="1:29" s="181" customFormat="1" ht="265.5" customHeight="1" x14ac:dyDescent="0.25">
      <c r="A7" s="169" t="s">
        <v>566</v>
      </c>
      <c r="B7" s="170" t="s">
        <v>567</v>
      </c>
      <c r="C7" s="171" t="s">
        <v>568</v>
      </c>
      <c r="D7" s="170" t="s">
        <v>569</v>
      </c>
      <c r="E7" s="172"/>
      <c r="F7" s="173" t="s">
        <v>570</v>
      </c>
      <c r="G7" s="171" t="s">
        <v>99</v>
      </c>
      <c r="H7" s="171" t="s">
        <v>580</v>
      </c>
      <c r="I7" s="174">
        <v>50</v>
      </c>
      <c r="J7" s="175" t="s">
        <v>572</v>
      </c>
      <c r="K7" s="175" t="s">
        <v>573</v>
      </c>
      <c r="L7" s="176">
        <v>50000000</v>
      </c>
      <c r="M7" s="177"/>
      <c r="N7" s="178"/>
      <c r="O7" s="178"/>
      <c r="P7" s="178"/>
      <c r="Q7" s="178"/>
      <c r="R7" s="178"/>
      <c r="S7" s="178"/>
      <c r="T7" s="178"/>
      <c r="U7" s="178"/>
      <c r="V7" s="178"/>
      <c r="W7" s="178"/>
      <c r="X7" s="183">
        <v>200000000</v>
      </c>
      <c r="Y7" s="178">
        <f t="shared" si="0"/>
        <v>250000000</v>
      </c>
      <c r="Z7" s="170" t="s">
        <v>578</v>
      </c>
      <c r="AA7" s="179" t="s">
        <v>575</v>
      </c>
      <c r="AB7" s="180" t="s">
        <v>576</v>
      </c>
    </row>
    <row r="8" spans="1:29" s="181" customFormat="1" ht="146.25" customHeight="1" x14ac:dyDescent="0.25">
      <c r="A8" s="186" t="s">
        <v>566</v>
      </c>
      <c r="B8" s="170" t="s">
        <v>567</v>
      </c>
      <c r="C8" s="171" t="s">
        <v>568</v>
      </c>
      <c r="D8" s="170" t="s">
        <v>569</v>
      </c>
      <c r="E8" s="172"/>
      <c r="F8" s="173" t="s">
        <v>570</v>
      </c>
      <c r="G8" s="171" t="s">
        <v>100</v>
      </c>
      <c r="H8" s="171" t="s">
        <v>581</v>
      </c>
      <c r="I8" s="174">
        <v>25</v>
      </c>
      <c r="J8" s="175" t="s">
        <v>572</v>
      </c>
      <c r="K8" s="175" t="s">
        <v>573</v>
      </c>
      <c r="L8" s="176">
        <v>20000000</v>
      </c>
      <c r="M8" s="177"/>
      <c r="N8" s="185"/>
      <c r="O8" s="178"/>
      <c r="P8" s="178"/>
      <c r="Q8" s="178"/>
      <c r="R8" s="178"/>
      <c r="S8" s="178"/>
      <c r="T8" s="178"/>
      <c r="U8" s="178"/>
      <c r="V8" s="178"/>
      <c r="W8" s="178"/>
      <c r="X8" s="178"/>
      <c r="Y8" s="178">
        <f t="shared" si="0"/>
        <v>20000000</v>
      </c>
      <c r="Z8" s="170" t="s">
        <v>582</v>
      </c>
      <c r="AA8" s="179" t="s">
        <v>575</v>
      </c>
      <c r="AB8" s="180" t="s">
        <v>576</v>
      </c>
    </row>
    <row r="9" spans="1:29" s="181" customFormat="1" ht="167.25" customHeight="1" x14ac:dyDescent="0.25">
      <c r="A9" s="186" t="s">
        <v>566</v>
      </c>
      <c r="B9" s="170" t="s">
        <v>567</v>
      </c>
      <c r="C9" s="171" t="s">
        <v>583</v>
      </c>
      <c r="D9" s="170" t="s">
        <v>569</v>
      </c>
      <c r="E9" s="187"/>
      <c r="F9" s="173" t="s">
        <v>570</v>
      </c>
      <c r="G9" s="171" t="s">
        <v>108</v>
      </c>
      <c r="H9" s="171" t="s">
        <v>584</v>
      </c>
      <c r="I9" s="174">
        <v>500</v>
      </c>
      <c r="J9" s="175" t="s">
        <v>572</v>
      </c>
      <c r="K9" s="175" t="s">
        <v>573</v>
      </c>
      <c r="L9" s="188">
        <v>30000000</v>
      </c>
      <c r="M9" s="178"/>
      <c r="N9" s="178"/>
      <c r="O9" s="178"/>
      <c r="P9" s="178"/>
      <c r="Q9" s="178"/>
      <c r="R9" s="178"/>
      <c r="S9" s="178"/>
      <c r="T9" s="178"/>
      <c r="U9" s="178"/>
      <c r="V9" s="178"/>
      <c r="W9" s="178"/>
      <c r="X9" s="178"/>
      <c r="Y9" s="183">
        <f t="shared" si="0"/>
        <v>30000000</v>
      </c>
      <c r="Z9" s="170" t="s">
        <v>585</v>
      </c>
      <c r="AA9" s="179" t="s">
        <v>575</v>
      </c>
      <c r="AB9" s="180" t="s">
        <v>576</v>
      </c>
      <c r="AC9" s="189"/>
    </row>
    <row r="10" spans="1:29" s="181" customFormat="1" ht="138.75" x14ac:dyDescent="0.25">
      <c r="A10" s="186" t="s">
        <v>566</v>
      </c>
      <c r="B10" s="170" t="s">
        <v>567</v>
      </c>
      <c r="C10" s="171" t="s">
        <v>583</v>
      </c>
      <c r="D10" s="170" t="s">
        <v>569</v>
      </c>
      <c r="E10" s="187"/>
      <c r="F10" s="173" t="s">
        <v>570</v>
      </c>
      <c r="G10" s="171" t="s">
        <v>109</v>
      </c>
      <c r="H10" s="171" t="s">
        <v>586</v>
      </c>
      <c r="I10" s="174">
        <v>256</v>
      </c>
      <c r="J10" s="175" t="s">
        <v>572</v>
      </c>
      <c r="K10" s="175" t="s">
        <v>573</v>
      </c>
      <c r="L10" s="176">
        <v>35000000</v>
      </c>
      <c r="M10" s="177"/>
      <c r="N10" s="185"/>
      <c r="O10" s="178"/>
      <c r="P10" s="178"/>
      <c r="Q10" s="178"/>
      <c r="R10" s="178"/>
      <c r="S10" s="178"/>
      <c r="T10" s="178"/>
      <c r="U10" s="178"/>
      <c r="V10" s="178"/>
      <c r="W10" s="178"/>
      <c r="X10" s="190"/>
      <c r="Y10" s="183">
        <f t="shared" si="0"/>
        <v>35000000</v>
      </c>
      <c r="Z10" s="170" t="s">
        <v>587</v>
      </c>
      <c r="AA10" s="179" t="s">
        <v>575</v>
      </c>
      <c r="AB10" s="180" t="s">
        <v>576</v>
      </c>
    </row>
    <row r="11" spans="1:29" s="181" customFormat="1" ht="189.75" customHeight="1" x14ac:dyDescent="0.25">
      <c r="A11" s="186" t="s">
        <v>566</v>
      </c>
      <c r="B11" s="170" t="s">
        <v>567</v>
      </c>
      <c r="C11" s="171" t="s">
        <v>583</v>
      </c>
      <c r="D11" s="170" t="s">
        <v>569</v>
      </c>
      <c r="E11" s="187"/>
      <c r="F11" s="173" t="s">
        <v>570</v>
      </c>
      <c r="G11" s="171" t="s">
        <v>110</v>
      </c>
      <c r="H11" s="171" t="s">
        <v>588</v>
      </c>
      <c r="I11" s="174">
        <v>1000</v>
      </c>
      <c r="J11" s="175" t="s">
        <v>572</v>
      </c>
      <c r="K11" s="175" t="s">
        <v>573</v>
      </c>
      <c r="L11" s="188">
        <v>30000000</v>
      </c>
      <c r="M11" s="178"/>
      <c r="N11" s="178"/>
      <c r="O11" s="178"/>
      <c r="P11" s="178"/>
      <c r="Q11" s="178"/>
      <c r="R11" s="178"/>
      <c r="S11" s="178"/>
      <c r="T11" s="178"/>
      <c r="U11" s="178"/>
      <c r="V11" s="178"/>
      <c r="W11" s="178"/>
      <c r="X11" s="178"/>
      <c r="Y11" s="183">
        <f t="shared" si="0"/>
        <v>30000000</v>
      </c>
      <c r="Z11" s="170" t="s">
        <v>589</v>
      </c>
      <c r="AA11" s="179" t="s">
        <v>575</v>
      </c>
      <c r="AB11" s="180" t="s">
        <v>576</v>
      </c>
      <c r="AC11" s="189"/>
    </row>
    <row r="12" spans="1:29" s="181" customFormat="1" ht="153" customHeight="1" x14ac:dyDescent="0.25">
      <c r="A12" s="186" t="s">
        <v>566</v>
      </c>
      <c r="B12" s="170" t="s">
        <v>567</v>
      </c>
      <c r="C12" s="171" t="s">
        <v>583</v>
      </c>
      <c r="D12" s="170" t="s">
        <v>569</v>
      </c>
      <c r="E12" s="187"/>
      <c r="F12" s="173" t="s">
        <v>570</v>
      </c>
      <c r="G12" s="171" t="s">
        <v>111</v>
      </c>
      <c r="H12" s="171" t="s">
        <v>590</v>
      </c>
      <c r="I12" s="174">
        <v>500</v>
      </c>
      <c r="J12" s="175" t="s">
        <v>572</v>
      </c>
      <c r="K12" s="175" t="s">
        <v>573</v>
      </c>
      <c r="L12" s="188">
        <v>40000000</v>
      </c>
      <c r="M12" s="178"/>
      <c r="N12" s="178"/>
      <c r="O12" s="178"/>
      <c r="P12" s="178"/>
      <c r="Q12" s="178"/>
      <c r="R12" s="178"/>
      <c r="S12" s="178"/>
      <c r="T12" s="178"/>
      <c r="U12" s="178"/>
      <c r="V12" s="178"/>
      <c r="W12" s="178"/>
      <c r="X12" s="178"/>
      <c r="Y12" s="183">
        <f t="shared" si="0"/>
        <v>40000000</v>
      </c>
      <c r="Z12" s="170" t="s">
        <v>591</v>
      </c>
      <c r="AA12" s="179" t="s">
        <v>575</v>
      </c>
      <c r="AB12" s="180" t="s">
        <v>576</v>
      </c>
      <c r="AC12" s="189"/>
    </row>
    <row r="13" spans="1:29" s="181" customFormat="1" ht="138.75" x14ac:dyDescent="0.25">
      <c r="A13" s="186" t="s">
        <v>566</v>
      </c>
      <c r="B13" s="170" t="s">
        <v>567</v>
      </c>
      <c r="C13" s="171" t="s">
        <v>583</v>
      </c>
      <c r="D13" s="170" t="s">
        <v>569</v>
      </c>
      <c r="E13" s="187"/>
      <c r="F13" s="173" t="s">
        <v>570</v>
      </c>
      <c r="G13" s="171" t="s">
        <v>112</v>
      </c>
      <c r="H13" s="171" t="s">
        <v>592</v>
      </c>
      <c r="I13" s="174">
        <v>4210</v>
      </c>
      <c r="J13" s="175" t="s">
        <v>572</v>
      </c>
      <c r="K13" s="175" t="s">
        <v>573</v>
      </c>
      <c r="L13" s="176">
        <v>50000000</v>
      </c>
      <c r="M13" s="191"/>
      <c r="N13" s="185"/>
      <c r="O13" s="178"/>
      <c r="P13" s="178"/>
      <c r="Q13" s="178"/>
      <c r="R13" s="178"/>
      <c r="S13" s="178"/>
      <c r="T13" s="178"/>
      <c r="U13" s="178"/>
      <c r="V13" s="178"/>
      <c r="W13" s="178"/>
      <c r="X13" s="178"/>
      <c r="Y13" s="183">
        <f t="shared" si="0"/>
        <v>50000000</v>
      </c>
      <c r="Z13" s="170" t="s">
        <v>593</v>
      </c>
      <c r="AA13" s="179" t="s">
        <v>575</v>
      </c>
      <c r="AB13" s="180" t="s">
        <v>576</v>
      </c>
    </row>
    <row r="14" spans="1:29" s="181" customFormat="1" ht="192.75" customHeight="1" x14ac:dyDescent="0.25">
      <c r="A14" s="186" t="s">
        <v>566</v>
      </c>
      <c r="B14" s="170" t="s">
        <v>567</v>
      </c>
      <c r="C14" s="171" t="s">
        <v>583</v>
      </c>
      <c r="D14" s="170" t="s">
        <v>569</v>
      </c>
      <c r="E14" s="187"/>
      <c r="F14" s="173" t="s">
        <v>570</v>
      </c>
      <c r="G14" s="171" t="s">
        <v>113</v>
      </c>
      <c r="H14" s="171" t="s">
        <v>594</v>
      </c>
      <c r="I14" s="174">
        <v>150</v>
      </c>
      <c r="J14" s="175" t="s">
        <v>572</v>
      </c>
      <c r="K14" s="175" t="s">
        <v>573</v>
      </c>
      <c r="L14" s="176">
        <v>25000000</v>
      </c>
      <c r="M14" s="184"/>
      <c r="N14" s="185"/>
      <c r="O14" s="178"/>
      <c r="P14" s="178"/>
      <c r="Q14" s="178"/>
      <c r="R14" s="178"/>
      <c r="S14" s="178"/>
      <c r="T14" s="178"/>
      <c r="U14" s="178"/>
      <c r="V14" s="178"/>
      <c r="W14" s="178"/>
      <c r="X14" s="178"/>
      <c r="Y14" s="183">
        <f t="shared" si="0"/>
        <v>25000000</v>
      </c>
      <c r="Z14" s="170" t="s">
        <v>595</v>
      </c>
      <c r="AA14" s="179" t="s">
        <v>575</v>
      </c>
      <c r="AB14" s="180" t="s">
        <v>576</v>
      </c>
    </row>
    <row r="15" spans="1:29" s="181" customFormat="1" ht="152.25" customHeight="1" x14ac:dyDescent="0.25">
      <c r="A15" s="186" t="s">
        <v>566</v>
      </c>
      <c r="B15" s="170" t="s">
        <v>567</v>
      </c>
      <c r="C15" s="171" t="s">
        <v>596</v>
      </c>
      <c r="D15" s="170" t="s">
        <v>569</v>
      </c>
      <c r="E15" s="172"/>
      <c r="F15" s="173" t="s">
        <v>570</v>
      </c>
      <c r="G15" s="171" t="s">
        <v>114</v>
      </c>
      <c r="H15" s="171" t="s">
        <v>115</v>
      </c>
      <c r="I15" s="174">
        <v>1</v>
      </c>
      <c r="J15" s="192" t="s">
        <v>597</v>
      </c>
      <c r="K15" s="175" t="s">
        <v>598</v>
      </c>
      <c r="L15" s="176">
        <v>225000000</v>
      </c>
      <c r="M15" s="193"/>
      <c r="N15" s="185"/>
      <c r="O15" s="178"/>
      <c r="P15" s="178"/>
      <c r="Q15" s="178"/>
      <c r="R15" s="178"/>
      <c r="S15" s="178"/>
      <c r="T15" s="178"/>
      <c r="U15" s="178"/>
      <c r="V15" s="178"/>
      <c r="W15" s="178"/>
      <c r="X15" s="178"/>
      <c r="Y15" s="178">
        <f t="shared" si="0"/>
        <v>225000000</v>
      </c>
      <c r="Z15" s="170" t="s">
        <v>599</v>
      </c>
      <c r="AA15" s="179" t="s">
        <v>575</v>
      </c>
      <c r="AB15" s="180" t="s">
        <v>576</v>
      </c>
    </row>
    <row r="16" spans="1:29" s="208" customFormat="1" ht="25.5" customHeight="1" x14ac:dyDescent="0.25">
      <c r="A16" s="194"/>
      <c r="B16" s="195"/>
      <c r="C16" s="195"/>
      <c r="D16" s="195"/>
      <c r="E16" s="196"/>
      <c r="F16" s="197" t="s">
        <v>600</v>
      </c>
      <c r="G16" s="195"/>
      <c r="H16" s="198"/>
      <c r="I16" s="199"/>
      <c r="J16" s="200"/>
      <c r="K16" s="201"/>
      <c r="L16" s="202">
        <f t="shared" ref="L16:Y16" si="1">SUM(L4:L15)</f>
        <v>935000000</v>
      </c>
      <c r="M16" s="203">
        <f t="shared" si="1"/>
        <v>0</v>
      </c>
      <c r="N16" s="203">
        <f t="shared" si="1"/>
        <v>0</v>
      </c>
      <c r="O16" s="203">
        <f t="shared" si="1"/>
        <v>0</v>
      </c>
      <c r="P16" s="203">
        <f t="shared" si="1"/>
        <v>0</v>
      </c>
      <c r="Q16" s="203">
        <f t="shared" si="1"/>
        <v>0</v>
      </c>
      <c r="R16" s="203">
        <f t="shared" si="1"/>
        <v>0</v>
      </c>
      <c r="S16" s="203">
        <f t="shared" si="1"/>
        <v>0</v>
      </c>
      <c r="T16" s="203">
        <f t="shared" si="1"/>
        <v>0</v>
      </c>
      <c r="U16" s="203">
        <f t="shared" si="1"/>
        <v>0</v>
      </c>
      <c r="V16" s="203">
        <f t="shared" si="1"/>
        <v>0</v>
      </c>
      <c r="W16" s="203">
        <f t="shared" si="1"/>
        <v>0</v>
      </c>
      <c r="X16" s="203">
        <f t="shared" si="1"/>
        <v>570000000</v>
      </c>
      <c r="Y16" s="204">
        <f t="shared" si="1"/>
        <v>1505000000</v>
      </c>
      <c r="Z16" s="205"/>
      <c r="AA16" s="205"/>
      <c r="AB16" s="206"/>
      <c r="AC16" s="207"/>
    </row>
    <row r="17" spans="1:29" s="208" customFormat="1" ht="25.5" customHeight="1" x14ac:dyDescent="0.25">
      <c r="A17" s="209"/>
      <c r="B17" s="210"/>
      <c r="C17" s="210"/>
      <c r="D17" s="210"/>
      <c r="E17" s="211"/>
      <c r="F17" s="212"/>
      <c r="G17" s="210"/>
      <c r="H17" s="213"/>
      <c r="I17" s="214"/>
      <c r="J17" s="215"/>
      <c r="K17" s="216"/>
      <c r="L17" s="217"/>
      <c r="M17" s="218"/>
      <c r="N17" s="218"/>
      <c r="O17" s="218"/>
      <c r="P17" s="218"/>
      <c r="Q17" s="218"/>
      <c r="R17" s="218"/>
      <c r="S17" s="218"/>
      <c r="T17" s="218"/>
      <c r="U17" s="218"/>
      <c r="V17" s="218"/>
      <c r="W17" s="218"/>
      <c r="X17" s="218"/>
      <c r="Y17" s="219"/>
      <c r="Z17" s="220"/>
      <c r="AA17" s="220"/>
      <c r="AB17" s="221"/>
      <c r="AC17" s="207"/>
    </row>
    <row r="18" spans="1:29" s="208" customFormat="1" ht="25.5" customHeight="1" x14ac:dyDescent="0.25">
      <c r="A18" s="423" t="s">
        <v>601</v>
      </c>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207"/>
    </row>
    <row r="19" spans="1:29" ht="25.5" customHeight="1" x14ac:dyDescent="0.25">
      <c r="A19" s="424" t="s">
        <v>602</v>
      </c>
      <c r="B19" s="424"/>
      <c r="C19" s="424"/>
      <c r="D19" s="424"/>
      <c r="E19" s="424"/>
      <c r="F19" s="424"/>
      <c r="G19" s="424"/>
      <c r="H19" s="424"/>
      <c r="I19" s="424"/>
      <c r="J19" s="424"/>
      <c r="K19" s="424"/>
      <c r="L19" s="424"/>
      <c r="M19" s="424"/>
      <c r="N19" s="424"/>
      <c r="O19" s="424"/>
      <c r="P19" s="424"/>
      <c r="Q19" s="424"/>
      <c r="R19" s="424"/>
      <c r="S19" s="424"/>
      <c r="T19" s="424"/>
      <c r="U19" s="424"/>
      <c r="V19" s="424"/>
      <c r="W19" s="424"/>
      <c r="X19" s="424"/>
      <c r="Y19" s="424"/>
      <c r="Z19" s="424"/>
      <c r="AA19" s="424"/>
      <c r="AB19" s="424"/>
    </row>
    <row r="20" spans="1:29" ht="25.5" customHeight="1" x14ac:dyDescent="0.25">
      <c r="A20" s="416" t="s">
        <v>603</v>
      </c>
      <c r="B20" s="416"/>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row>
    <row r="21" spans="1:29" ht="25.5" customHeight="1" x14ac:dyDescent="0.25">
      <c r="A21" s="222"/>
      <c r="B21" s="223"/>
      <c r="C21" s="223"/>
      <c r="D21" s="223"/>
      <c r="E21" s="224"/>
      <c r="F21" s="225"/>
      <c r="G21" s="223"/>
      <c r="H21" s="226"/>
      <c r="I21" s="227"/>
      <c r="J21" s="228"/>
      <c r="K21" s="227"/>
      <c r="L21" s="229"/>
      <c r="M21" s="230"/>
      <c r="N21" s="230"/>
      <c r="O21" s="230"/>
      <c r="P21" s="230"/>
      <c r="Q21" s="230"/>
      <c r="R21" s="230"/>
      <c r="S21" s="230"/>
      <c r="T21" s="231"/>
      <c r="U21" s="230"/>
      <c r="V21" s="230"/>
      <c r="W21" s="230"/>
      <c r="X21" s="230"/>
      <c r="Y21" s="230"/>
      <c r="Z21" s="230"/>
      <c r="AA21" s="227"/>
      <c r="AB21" s="232"/>
    </row>
    <row r="22" spans="1:29" ht="25.5" customHeight="1" x14ac:dyDescent="0.25">
      <c r="A22" s="222"/>
      <c r="B22" s="223"/>
      <c r="C22" s="223"/>
      <c r="D22" s="223"/>
      <c r="E22" s="224"/>
      <c r="F22" s="225"/>
      <c r="G22" s="223"/>
      <c r="H22" s="226"/>
      <c r="I22" s="227"/>
      <c r="J22" s="228"/>
      <c r="K22" s="227"/>
      <c r="L22" s="229"/>
      <c r="M22" s="230"/>
      <c r="N22" s="230"/>
      <c r="O22" s="230"/>
      <c r="P22" s="230"/>
      <c r="Q22" s="230"/>
      <c r="R22" s="230"/>
      <c r="S22" s="230"/>
      <c r="T22" s="231"/>
      <c r="U22" s="230"/>
      <c r="V22" s="230"/>
      <c r="W22" s="230"/>
      <c r="X22" s="230"/>
      <c r="Y22" s="233"/>
      <c r="Z22" s="233"/>
      <c r="AA22" s="234"/>
      <c r="AB22" s="232"/>
    </row>
    <row r="23" spans="1:29" ht="25.5" customHeight="1" x14ac:dyDescent="0.25">
      <c r="Y23" s="238"/>
      <c r="Z23" s="238"/>
      <c r="AA23" s="239"/>
    </row>
    <row r="24" spans="1:29" ht="25.5" customHeight="1" x14ac:dyDescent="0.25">
      <c r="T24" s="241"/>
      <c r="Y24" s="238"/>
      <c r="Z24" s="238"/>
      <c r="AA24" s="239"/>
    </row>
    <row r="25" spans="1:29" ht="25.5" customHeight="1" x14ac:dyDescent="0.25">
      <c r="X25" s="238"/>
    </row>
    <row r="26" spans="1:29" ht="25.5" customHeight="1" x14ac:dyDescent="0.25"/>
    <row r="27" spans="1:29" ht="25.5" customHeight="1" x14ac:dyDescent="0.25">
      <c r="Y27" s="238"/>
      <c r="Z27" s="238"/>
      <c r="AA27" s="239"/>
    </row>
    <row r="28" spans="1:29" ht="25.5" customHeight="1" x14ac:dyDescent="0.25"/>
    <row r="29" spans="1:29" ht="25.5" customHeight="1" x14ac:dyDescent="0.25"/>
    <row r="30" spans="1:29" ht="25.5" customHeight="1" x14ac:dyDescent="0.25"/>
    <row r="31" spans="1:29" ht="25.5" customHeight="1" x14ac:dyDescent="0.25"/>
    <row r="32" spans="1:29" ht="25.5" customHeight="1" x14ac:dyDescent="0.25"/>
    <row r="33" ht="25.5" customHeight="1" x14ac:dyDescent="0.25"/>
    <row r="34" ht="25.5" customHeight="1" x14ac:dyDescent="0.25"/>
    <row r="35" ht="25.5" customHeight="1" x14ac:dyDescent="0.25"/>
    <row r="36" ht="25.5" customHeight="1" x14ac:dyDescent="0.25"/>
    <row r="37" ht="25.5" customHeight="1" x14ac:dyDescent="0.25"/>
    <row r="38" ht="25.5" customHeight="1" x14ac:dyDescent="0.25"/>
    <row r="39" ht="25.5" customHeight="1" x14ac:dyDescent="0.25"/>
    <row r="40" ht="25.5" customHeight="1" x14ac:dyDescent="0.25"/>
    <row r="41" ht="25.5" customHeight="1" x14ac:dyDescent="0.25"/>
    <row r="42" ht="25.5" customHeight="1" x14ac:dyDescent="0.25"/>
    <row r="43" ht="25.5" customHeight="1" x14ac:dyDescent="0.25"/>
    <row r="44" ht="25.5" customHeight="1" x14ac:dyDescent="0.25"/>
    <row r="45" ht="25.5" customHeight="1" x14ac:dyDescent="0.25"/>
    <row r="46" ht="25.5" customHeight="1" x14ac:dyDescent="0.25"/>
    <row r="47" ht="25.5" customHeight="1" x14ac:dyDescent="0.25"/>
    <row r="48" ht="25.5" customHeight="1" x14ac:dyDescent="0.25"/>
    <row r="49" ht="25.5" customHeight="1" x14ac:dyDescent="0.25"/>
    <row r="50" ht="25.5" customHeight="1" x14ac:dyDescent="0.25"/>
    <row r="51" ht="25.5" customHeight="1" x14ac:dyDescent="0.25"/>
    <row r="52" ht="25.5" customHeight="1" x14ac:dyDescent="0.25"/>
    <row r="53" ht="25.5" customHeight="1" x14ac:dyDescent="0.25"/>
    <row r="54" ht="25.5" customHeight="1" x14ac:dyDescent="0.25"/>
    <row r="55" ht="25.5" customHeight="1" x14ac:dyDescent="0.25"/>
    <row r="56" ht="25.5" customHeight="1" x14ac:dyDescent="0.25"/>
    <row r="57" ht="25.5" customHeight="1" x14ac:dyDescent="0.25"/>
    <row r="58" ht="25.5" customHeight="1" x14ac:dyDescent="0.25"/>
    <row r="59" ht="25.5" customHeight="1" x14ac:dyDescent="0.25"/>
    <row r="60" ht="25.5" customHeight="1" x14ac:dyDescent="0.25"/>
    <row r="61" ht="25.5" customHeight="1" x14ac:dyDescent="0.25"/>
    <row r="62" ht="25.5" customHeight="1" x14ac:dyDescent="0.25"/>
    <row r="63" ht="25.5" customHeight="1" x14ac:dyDescent="0.25"/>
    <row r="64" ht="25.5" customHeight="1" x14ac:dyDescent="0.25"/>
    <row r="65" ht="25.5" customHeight="1" x14ac:dyDescent="0.25"/>
    <row r="66" ht="25.5" customHeight="1" x14ac:dyDescent="0.25"/>
    <row r="67" ht="25.5" customHeight="1" x14ac:dyDescent="0.25"/>
    <row r="68" ht="25.5" customHeight="1" x14ac:dyDescent="0.25"/>
    <row r="69" ht="25.5" customHeight="1" x14ac:dyDescent="0.25"/>
    <row r="70" ht="25.5" customHeight="1" x14ac:dyDescent="0.25"/>
    <row r="71" ht="25.5" customHeight="1" x14ac:dyDescent="0.25"/>
    <row r="72" ht="25.5" customHeight="1" x14ac:dyDescent="0.25"/>
    <row r="73" ht="25.5" customHeight="1" x14ac:dyDescent="0.25"/>
    <row r="74" ht="25.5" customHeight="1" x14ac:dyDescent="0.25"/>
    <row r="75" ht="25.5" customHeight="1" x14ac:dyDescent="0.25"/>
    <row r="76" ht="25.5" customHeight="1" x14ac:dyDescent="0.25"/>
    <row r="77" ht="25.5" customHeight="1" x14ac:dyDescent="0.25"/>
    <row r="78" ht="25.5" customHeight="1" x14ac:dyDescent="0.25"/>
    <row r="79" ht="25.5" customHeight="1" x14ac:dyDescent="0.25"/>
    <row r="80" ht="25.5" customHeight="1" x14ac:dyDescent="0.25"/>
    <row r="81" ht="25.5" customHeight="1" x14ac:dyDescent="0.25"/>
    <row r="82" ht="25.5" customHeight="1" x14ac:dyDescent="0.25"/>
    <row r="83" ht="25.5" customHeight="1" x14ac:dyDescent="0.25"/>
    <row r="84" ht="25.5" customHeight="1" x14ac:dyDescent="0.25"/>
    <row r="85" ht="25.5" customHeight="1" x14ac:dyDescent="0.25"/>
    <row r="86" ht="25.5" customHeight="1" x14ac:dyDescent="0.25"/>
    <row r="87" ht="25.5" customHeight="1" x14ac:dyDescent="0.25"/>
    <row r="88" ht="25.5" customHeight="1" x14ac:dyDescent="0.25"/>
    <row r="89" ht="25.5" customHeight="1" x14ac:dyDescent="0.25"/>
    <row r="90" ht="25.5" customHeight="1" x14ac:dyDescent="0.25"/>
    <row r="91" ht="25.5" customHeight="1" x14ac:dyDescent="0.25"/>
    <row r="92" ht="25.5" customHeight="1" x14ac:dyDescent="0.25"/>
    <row r="93" ht="25.5" customHeight="1" x14ac:dyDescent="0.25"/>
    <row r="94" ht="25.5" customHeight="1" x14ac:dyDescent="0.25"/>
    <row r="95" ht="25.5" customHeight="1" x14ac:dyDescent="0.25"/>
    <row r="96" ht="25.5" customHeight="1" x14ac:dyDescent="0.25"/>
    <row r="97" ht="25.5" customHeight="1" x14ac:dyDescent="0.25"/>
    <row r="98" ht="25.5" customHeight="1" x14ac:dyDescent="0.25"/>
    <row r="99" ht="25.5" customHeight="1" x14ac:dyDescent="0.25"/>
    <row r="100" ht="25.5" customHeight="1" x14ac:dyDescent="0.25"/>
    <row r="101" ht="25.5" customHeight="1" x14ac:dyDescent="0.25"/>
    <row r="102" ht="25.5" customHeight="1" x14ac:dyDescent="0.25"/>
    <row r="103" ht="25.5" customHeight="1" x14ac:dyDescent="0.25"/>
    <row r="104" ht="25.5" customHeight="1" x14ac:dyDescent="0.25"/>
    <row r="105" ht="25.5" customHeight="1" x14ac:dyDescent="0.25"/>
    <row r="106" ht="25.5" customHeight="1" x14ac:dyDescent="0.25"/>
    <row r="107" ht="25.5" customHeight="1" x14ac:dyDescent="0.25"/>
    <row r="108" ht="25.5" customHeight="1" x14ac:dyDescent="0.25"/>
    <row r="109" ht="25.5" customHeight="1" x14ac:dyDescent="0.25"/>
    <row r="110" ht="25.5" customHeight="1" x14ac:dyDescent="0.25"/>
    <row r="111" ht="25.5" customHeight="1" x14ac:dyDescent="0.25"/>
    <row r="112" ht="25.5" customHeight="1" x14ac:dyDescent="0.25"/>
    <row r="113" ht="25.5" customHeight="1" x14ac:dyDescent="0.25"/>
    <row r="114" ht="25.5" customHeight="1" x14ac:dyDescent="0.25"/>
    <row r="115" ht="25.5" customHeight="1" x14ac:dyDescent="0.25"/>
    <row r="116" ht="25.5" customHeight="1" x14ac:dyDescent="0.25"/>
    <row r="117" ht="25.5" customHeight="1" x14ac:dyDescent="0.25"/>
    <row r="118" ht="25.5" customHeight="1" x14ac:dyDescent="0.25"/>
    <row r="119" ht="25.5" customHeight="1" x14ac:dyDescent="0.25"/>
    <row r="120" ht="25.5" customHeight="1" x14ac:dyDescent="0.25"/>
    <row r="121" ht="25.5" customHeight="1" x14ac:dyDescent="0.25"/>
    <row r="122" ht="25.5" customHeight="1" x14ac:dyDescent="0.25"/>
    <row r="123" ht="25.5" customHeight="1" x14ac:dyDescent="0.25"/>
    <row r="124" ht="25.5" customHeight="1" x14ac:dyDescent="0.25"/>
    <row r="125" ht="25.5" customHeight="1" x14ac:dyDescent="0.25"/>
    <row r="126" ht="25.5" customHeight="1" x14ac:dyDescent="0.25"/>
    <row r="127" ht="25.5" customHeight="1" x14ac:dyDescent="0.25"/>
    <row r="128" ht="25.5" customHeight="1" x14ac:dyDescent="0.25"/>
    <row r="129" ht="25.5" customHeight="1" x14ac:dyDescent="0.25"/>
    <row r="130" ht="25.5" customHeight="1" x14ac:dyDescent="0.25"/>
    <row r="131" ht="25.5" customHeight="1" x14ac:dyDescent="0.25"/>
    <row r="132" ht="25.5" customHeight="1" x14ac:dyDescent="0.25"/>
    <row r="133" ht="25.5" customHeight="1" x14ac:dyDescent="0.25"/>
    <row r="134" ht="25.5" customHeight="1" x14ac:dyDescent="0.25"/>
    <row r="135" ht="25.5" customHeight="1" x14ac:dyDescent="0.25"/>
    <row r="136" ht="25.5" customHeight="1" x14ac:dyDescent="0.25"/>
    <row r="137" ht="25.5" customHeight="1" x14ac:dyDescent="0.25"/>
    <row r="138" ht="25.5" customHeight="1" x14ac:dyDescent="0.25"/>
    <row r="139" ht="25.5" customHeight="1" x14ac:dyDescent="0.25"/>
    <row r="140" ht="25.5" customHeight="1" x14ac:dyDescent="0.25"/>
    <row r="141" ht="25.5" customHeight="1" x14ac:dyDescent="0.25"/>
    <row r="142" ht="25.5" customHeight="1" x14ac:dyDescent="0.25"/>
    <row r="143" ht="25.5" customHeight="1" x14ac:dyDescent="0.25"/>
  </sheetData>
  <autoFilter ref="A3:AG16">
    <filterColumn colId="27">
      <customFilters>
        <customFilter operator="notEqual" val=" "/>
      </customFilters>
    </filterColumn>
  </autoFilter>
  <mergeCells count="6">
    <mergeCell ref="A20:AB20"/>
    <mergeCell ref="B1:AB1"/>
    <mergeCell ref="C2:K2"/>
    <mergeCell ref="L2:Y2"/>
    <mergeCell ref="A18:AB18"/>
    <mergeCell ref="A19:AB19"/>
  </mergeCells>
  <pageMargins left="0.50312500000000004" right="0.70866141732283472" top="0.74803149606299213" bottom="0.74803149606299213" header="0.31496062992125984" footer="0.31496062992125984"/>
  <pageSetup paperSize="140" scale="63" orientation="landscape" r:id="rId1"/>
  <colBreaks count="1" manualBreakCount="1">
    <brk id="28"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opLeftCell="A14" zoomScale="80" zoomScaleNormal="80" zoomScalePageLayoutView="60" workbookViewId="0">
      <selection activeCell="F19" sqref="F19"/>
    </sheetView>
  </sheetViews>
  <sheetFormatPr baseColWidth="10" defaultRowHeight="15" x14ac:dyDescent="0.25"/>
  <cols>
    <col min="1" max="1" width="11.42578125" style="57"/>
    <col min="2" max="2" width="17.42578125" style="57" bestFit="1" customWidth="1"/>
    <col min="3" max="3" width="26" style="57" customWidth="1"/>
    <col min="4" max="4" width="23" style="57" customWidth="1"/>
    <col min="5" max="5" width="21.85546875" style="57" customWidth="1"/>
    <col min="6" max="6" width="13.28515625" style="57" customWidth="1"/>
    <col min="7" max="8" width="11.42578125" style="57"/>
    <col min="9" max="9" width="17.5703125" style="57" customWidth="1"/>
    <col min="10" max="13" width="11.42578125" style="57"/>
    <col min="14" max="14" width="15.7109375" style="57" customWidth="1"/>
    <col min="15" max="15" width="11.42578125" style="57"/>
    <col min="16" max="16" width="15.85546875" style="57" customWidth="1"/>
    <col min="17" max="17" width="16.7109375" style="57" customWidth="1"/>
    <col min="18" max="18" width="11.42578125" style="57"/>
    <col min="19" max="19" width="14.85546875" style="57" customWidth="1"/>
    <col min="20" max="16384" width="11.42578125" style="57"/>
  </cols>
  <sheetData>
    <row r="1" spans="1:20" ht="18" x14ac:dyDescent="0.25">
      <c r="C1" s="434" t="s">
        <v>5</v>
      </c>
      <c r="D1" s="434"/>
      <c r="E1" s="434"/>
      <c r="F1" s="434"/>
      <c r="G1" s="434"/>
      <c r="H1" s="434"/>
      <c r="I1" s="434"/>
      <c r="J1" s="434"/>
      <c r="K1" s="434"/>
      <c r="L1" s="434"/>
      <c r="M1" s="434"/>
      <c r="N1" s="434"/>
      <c r="O1" s="434"/>
    </row>
    <row r="2" spans="1:20" ht="18" x14ac:dyDescent="0.25">
      <c r="C2" s="434" t="s">
        <v>147</v>
      </c>
      <c r="D2" s="434"/>
      <c r="E2" s="434"/>
      <c r="F2" s="434"/>
      <c r="G2" s="434"/>
      <c r="H2" s="434"/>
      <c r="I2" s="434"/>
      <c r="J2" s="434"/>
      <c r="K2" s="434"/>
      <c r="L2" s="434"/>
      <c r="M2" s="434"/>
      <c r="N2" s="434"/>
      <c r="O2" s="434"/>
    </row>
    <row r="3" spans="1:20" ht="18" x14ac:dyDescent="0.25">
      <c r="C3" s="434" t="s">
        <v>513</v>
      </c>
      <c r="D3" s="434"/>
      <c r="E3" s="434"/>
      <c r="F3" s="434"/>
      <c r="G3" s="434"/>
      <c r="H3" s="434"/>
      <c r="I3" s="434"/>
      <c r="J3" s="434"/>
      <c r="K3" s="434"/>
      <c r="L3" s="434"/>
      <c r="M3" s="434"/>
      <c r="N3" s="434"/>
      <c r="O3" s="434"/>
    </row>
    <row r="4" spans="1:20" ht="15.75" thickBot="1" x14ac:dyDescent="0.3">
      <c r="A4" s="435"/>
      <c r="B4" s="435"/>
      <c r="C4" s="435"/>
      <c r="D4" s="435"/>
      <c r="E4" s="435"/>
    </row>
    <row r="5" spans="1:20" ht="15.75" thickBot="1" x14ac:dyDescent="0.3">
      <c r="A5" s="436" t="s">
        <v>148</v>
      </c>
      <c r="B5" s="437"/>
      <c r="C5" s="437"/>
      <c r="D5" s="437"/>
      <c r="E5" s="438"/>
      <c r="F5" s="439" t="s">
        <v>149</v>
      </c>
      <c r="G5" s="440"/>
      <c r="H5" s="441"/>
      <c r="I5" s="442" t="s">
        <v>150</v>
      </c>
      <c r="J5" s="443"/>
      <c r="K5" s="443"/>
      <c r="L5" s="443"/>
      <c r="M5" s="443"/>
      <c r="N5" s="443"/>
      <c r="O5" s="443"/>
      <c r="P5" s="443"/>
      <c r="Q5" s="443"/>
      <c r="R5" s="444"/>
    </row>
    <row r="6" spans="1:20" ht="16.5" customHeight="1" thickBot="1" x14ac:dyDescent="0.3">
      <c r="A6" s="448" t="s">
        <v>151</v>
      </c>
      <c r="B6" s="450" t="s">
        <v>152</v>
      </c>
      <c r="C6" s="450" t="s">
        <v>153</v>
      </c>
      <c r="D6" s="450" t="s">
        <v>154</v>
      </c>
      <c r="E6" s="450" t="s">
        <v>155</v>
      </c>
      <c r="F6" s="452" t="s">
        <v>156</v>
      </c>
      <c r="G6" s="452"/>
      <c r="H6" s="453"/>
      <c r="I6" s="445" t="s">
        <v>157</v>
      </c>
      <c r="J6" s="439" t="s">
        <v>158</v>
      </c>
      <c r="K6" s="440"/>
      <c r="L6" s="447"/>
      <c r="M6" s="431" t="s">
        <v>159</v>
      </c>
      <c r="N6" s="432"/>
      <c r="O6" s="432"/>
      <c r="P6" s="432"/>
      <c r="Q6" s="432"/>
      <c r="R6" s="433"/>
    </row>
    <row r="7" spans="1:20" ht="105.75" customHeight="1" thickBot="1" x14ac:dyDescent="0.3">
      <c r="A7" s="449"/>
      <c r="B7" s="451"/>
      <c r="C7" s="451"/>
      <c r="D7" s="451"/>
      <c r="E7" s="451"/>
      <c r="F7" s="58" t="s">
        <v>160</v>
      </c>
      <c r="G7" s="58" t="s">
        <v>161</v>
      </c>
      <c r="H7" s="59" t="s">
        <v>162</v>
      </c>
      <c r="I7" s="446"/>
      <c r="J7" s="145" t="s">
        <v>163</v>
      </c>
      <c r="K7" s="141" t="s">
        <v>161</v>
      </c>
      <c r="L7" s="141" t="s">
        <v>162</v>
      </c>
      <c r="M7" s="141" t="s">
        <v>164</v>
      </c>
      <c r="N7" s="141" t="s">
        <v>165</v>
      </c>
      <c r="O7" s="141" t="s">
        <v>166</v>
      </c>
      <c r="P7" s="141" t="s">
        <v>37</v>
      </c>
      <c r="Q7" s="143" t="s">
        <v>167</v>
      </c>
      <c r="R7" s="144" t="s">
        <v>1</v>
      </c>
    </row>
    <row r="8" spans="1:20" s="68" customFormat="1" ht="191.25" customHeight="1" x14ac:dyDescent="0.2">
      <c r="A8" s="60" t="s">
        <v>169</v>
      </c>
      <c r="B8" s="61" t="s">
        <v>170</v>
      </c>
      <c r="C8" s="62" t="s">
        <v>171</v>
      </c>
      <c r="D8" s="62" t="s">
        <v>172</v>
      </c>
      <c r="E8" s="62" t="s">
        <v>173</v>
      </c>
      <c r="F8" s="61" t="s">
        <v>174</v>
      </c>
      <c r="G8" s="60" t="s">
        <v>175</v>
      </c>
      <c r="H8" s="60" t="s">
        <v>176</v>
      </c>
      <c r="I8" s="63" t="s">
        <v>177</v>
      </c>
      <c r="J8" s="60" t="s">
        <v>178</v>
      </c>
      <c r="K8" s="60" t="s">
        <v>179</v>
      </c>
      <c r="L8" s="60" t="s">
        <v>180</v>
      </c>
      <c r="M8" s="61" t="s">
        <v>181</v>
      </c>
      <c r="N8" s="63" t="s">
        <v>182</v>
      </c>
      <c r="O8" s="61" t="s">
        <v>515</v>
      </c>
      <c r="P8" s="64" t="s">
        <v>183</v>
      </c>
      <c r="Q8" s="65" t="s">
        <v>514</v>
      </c>
      <c r="R8" s="66">
        <v>1</v>
      </c>
      <c r="S8" s="67"/>
    </row>
    <row r="9" spans="1:20" s="68" customFormat="1" ht="185.25" customHeight="1" x14ac:dyDescent="0.2">
      <c r="A9" s="60" t="s">
        <v>187</v>
      </c>
      <c r="B9" s="61" t="s">
        <v>188</v>
      </c>
      <c r="C9" s="62" t="s">
        <v>189</v>
      </c>
      <c r="D9" s="62" t="s">
        <v>190</v>
      </c>
      <c r="E9" s="62" t="s">
        <v>191</v>
      </c>
      <c r="F9" s="61" t="s">
        <v>174</v>
      </c>
      <c r="G9" s="60" t="s">
        <v>184</v>
      </c>
      <c r="H9" s="60" t="s">
        <v>185</v>
      </c>
      <c r="I9" s="63" t="s">
        <v>192</v>
      </c>
      <c r="J9" s="60" t="s">
        <v>178</v>
      </c>
      <c r="K9" s="60" t="s">
        <v>175</v>
      </c>
      <c r="L9" s="60" t="s">
        <v>176</v>
      </c>
      <c r="M9" s="61" t="s">
        <v>193</v>
      </c>
      <c r="N9" s="63" t="s">
        <v>146</v>
      </c>
      <c r="O9" s="61" t="s">
        <v>515</v>
      </c>
      <c r="P9" s="61" t="s">
        <v>194</v>
      </c>
      <c r="Q9" s="69" t="s">
        <v>195</v>
      </c>
      <c r="R9" s="70">
        <v>1</v>
      </c>
    </row>
    <row r="10" spans="1:20" s="68" customFormat="1" ht="159" customHeight="1" x14ac:dyDescent="0.2">
      <c r="A10" s="60" t="s">
        <v>196</v>
      </c>
      <c r="B10" s="61" t="s">
        <v>197</v>
      </c>
      <c r="C10" s="62" t="s">
        <v>198</v>
      </c>
      <c r="D10" s="71" t="s">
        <v>199</v>
      </c>
      <c r="E10" s="62" t="s">
        <v>200</v>
      </c>
      <c r="F10" s="61" t="s">
        <v>178</v>
      </c>
      <c r="G10" s="61" t="s">
        <v>175</v>
      </c>
      <c r="H10" s="60" t="s">
        <v>176</v>
      </c>
      <c r="I10" s="63" t="s">
        <v>201</v>
      </c>
      <c r="J10" s="60" t="s">
        <v>186</v>
      </c>
      <c r="K10" s="60" t="s">
        <v>179</v>
      </c>
      <c r="L10" s="60" t="s">
        <v>202</v>
      </c>
      <c r="M10" s="60" t="s">
        <v>203</v>
      </c>
      <c r="N10" s="63" t="s">
        <v>204</v>
      </c>
      <c r="O10" s="61" t="s">
        <v>515</v>
      </c>
      <c r="P10" s="61" t="s">
        <v>205</v>
      </c>
      <c r="Q10" s="69" t="s">
        <v>128</v>
      </c>
      <c r="R10" s="70">
        <v>0.95</v>
      </c>
    </row>
    <row r="11" spans="1:20" s="68" customFormat="1" ht="83.25" customHeight="1" x14ac:dyDescent="0.2">
      <c r="A11" s="429" t="s">
        <v>206</v>
      </c>
      <c r="B11" s="427" t="s">
        <v>207</v>
      </c>
      <c r="C11" s="427" t="s">
        <v>208</v>
      </c>
      <c r="D11" s="427" t="s">
        <v>209</v>
      </c>
      <c r="E11" s="427" t="s">
        <v>210</v>
      </c>
      <c r="F11" s="427" t="s">
        <v>211</v>
      </c>
      <c r="G11" s="429" t="s">
        <v>184</v>
      </c>
      <c r="H11" s="429" t="s">
        <v>180</v>
      </c>
      <c r="I11" s="425" t="s">
        <v>212</v>
      </c>
      <c r="J11" s="429" t="s">
        <v>211</v>
      </c>
      <c r="K11" s="429" t="s">
        <v>175</v>
      </c>
      <c r="L11" s="429" t="s">
        <v>202</v>
      </c>
      <c r="M11" s="429" t="s">
        <v>203</v>
      </c>
      <c r="N11" s="425" t="s">
        <v>213</v>
      </c>
      <c r="O11" s="427" t="s">
        <v>515</v>
      </c>
      <c r="P11" s="427" t="s">
        <v>214</v>
      </c>
      <c r="Q11" s="69" t="s">
        <v>143</v>
      </c>
      <c r="R11" s="70">
        <v>1</v>
      </c>
    </row>
    <row r="12" spans="1:20" s="68" customFormat="1" ht="52.5" customHeight="1" x14ac:dyDescent="0.2">
      <c r="A12" s="430"/>
      <c r="B12" s="428"/>
      <c r="C12" s="428"/>
      <c r="D12" s="428"/>
      <c r="E12" s="428"/>
      <c r="F12" s="428"/>
      <c r="G12" s="430"/>
      <c r="H12" s="430"/>
      <c r="I12" s="426"/>
      <c r="J12" s="430"/>
      <c r="K12" s="430"/>
      <c r="L12" s="430"/>
      <c r="M12" s="430"/>
      <c r="N12" s="426"/>
      <c r="O12" s="428"/>
      <c r="P12" s="428"/>
      <c r="Q12" s="73" t="s">
        <v>142</v>
      </c>
      <c r="R12" s="74">
        <v>1</v>
      </c>
      <c r="S12" s="67"/>
      <c r="T12" s="75"/>
    </row>
    <row r="13" spans="1:20" s="68" customFormat="1" ht="101.25" customHeight="1" x14ac:dyDescent="0.2">
      <c r="A13" s="429" t="s">
        <v>215</v>
      </c>
      <c r="B13" s="427" t="s">
        <v>216</v>
      </c>
      <c r="C13" s="427" t="s">
        <v>217</v>
      </c>
      <c r="D13" s="427" t="s">
        <v>218</v>
      </c>
      <c r="E13" s="427" t="s">
        <v>219</v>
      </c>
      <c r="F13" s="427" t="s">
        <v>174</v>
      </c>
      <c r="G13" s="429" t="s">
        <v>175</v>
      </c>
      <c r="H13" s="429" t="s">
        <v>176</v>
      </c>
      <c r="I13" s="427" t="s">
        <v>220</v>
      </c>
      <c r="J13" s="429" t="s">
        <v>178</v>
      </c>
      <c r="K13" s="429" t="s">
        <v>179</v>
      </c>
      <c r="L13" s="429" t="s">
        <v>180</v>
      </c>
      <c r="M13" s="427" t="s">
        <v>181</v>
      </c>
      <c r="N13" s="427" t="s">
        <v>144</v>
      </c>
      <c r="O13" s="427" t="s">
        <v>515</v>
      </c>
      <c r="P13" s="427" t="s">
        <v>221</v>
      </c>
      <c r="Q13" s="69" t="s">
        <v>222</v>
      </c>
      <c r="R13" s="72">
        <v>1</v>
      </c>
      <c r="T13" s="76"/>
    </row>
    <row r="14" spans="1:20" s="68" customFormat="1" ht="116.25" customHeight="1" x14ac:dyDescent="0.2">
      <c r="A14" s="430"/>
      <c r="B14" s="428"/>
      <c r="C14" s="428"/>
      <c r="D14" s="428"/>
      <c r="E14" s="428"/>
      <c r="F14" s="428"/>
      <c r="G14" s="430"/>
      <c r="H14" s="430"/>
      <c r="I14" s="428"/>
      <c r="J14" s="430"/>
      <c r="K14" s="430"/>
      <c r="L14" s="430"/>
      <c r="M14" s="428"/>
      <c r="N14" s="428"/>
      <c r="O14" s="428"/>
      <c r="P14" s="428"/>
      <c r="Q14" s="69" t="s">
        <v>145</v>
      </c>
      <c r="R14" s="72">
        <v>0.7</v>
      </c>
      <c r="S14" s="67"/>
      <c r="T14" s="76"/>
    </row>
    <row r="15" spans="1:20" s="68" customFormat="1" ht="221.25" customHeight="1" x14ac:dyDescent="0.2">
      <c r="A15" s="60" t="s">
        <v>223</v>
      </c>
      <c r="B15" s="61" t="s">
        <v>50</v>
      </c>
      <c r="C15" s="62" t="s">
        <v>224</v>
      </c>
      <c r="D15" s="62" t="s">
        <v>225</v>
      </c>
      <c r="E15" s="62" t="s">
        <v>226</v>
      </c>
      <c r="F15" s="61" t="s">
        <v>174</v>
      </c>
      <c r="G15" s="60" t="s">
        <v>184</v>
      </c>
      <c r="H15" s="60" t="s">
        <v>185</v>
      </c>
      <c r="I15" s="63" t="s">
        <v>192</v>
      </c>
      <c r="J15" s="60" t="s">
        <v>178</v>
      </c>
      <c r="K15" s="60" t="s">
        <v>175</v>
      </c>
      <c r="L15" s="60" t="s">
        <v>176</v>
      </c>
      <c r="M15" s="61" t="s">
        <v>227</v>
      </c>
      <c r="N15" s="63" t="s">
        <v>146</v>
      </c>
      <c r="O15" s="61" t="s">
        <v>516</v>
      </c>
      <c r="P15" s="61" t="s">
        <v>228</v>
      </c>
      <c r="Q15" s="69" t="s">
        <v>195</v>
      </c>
      <c r="R15" s="70">
        <v>1</v>
      </c>
    </row>
    <row r="16" spans="1:20" ht="37.5" customHeight="1" x14ac:dyDescent="0.25">
      <c r="A16" s="77"/>
      <c r="B16" s="78"/>
      <c r="C16" s="79"/>
      <c r="D16" s="79"/>
      <c r="E16" s="79"/>
      <c r="F16" s="78"/>
      <c r="G16" s="77"/>
      <c r="H16" s="77"/>
    </row>
    <row r="17" spans="4:4" x14ac:dyDescent="0.25">
      <c r="D17" s="80"/>
    </row>
  </sheetData>
  <autoFilter ref="A7:R16"/>
  <mergeCells count="48">
    <mergeCell ref="F6:H6"/>
    <mergeCell ref="E11:E12"/>
    <mergeCell ref="M6:R6"/>
    <mergeCell ref="C1:O1"/>
    <mergeCell ref="C2:O2"/>
    <mergeCell ref="C3:O3"/>
    <mergeCell ref="A4:E4"/>
    <mergeCell ref="A5:E5"/>
    <mergeCell ref="F5:H5"/>
    <mergeCell ref="I5:R5"/>
    <mergeCell ref="I6:I7"/>
    <mergeCell ref="J6:L6"/>
    <mergeCell ref="A6:A7"/>
    <mergeCell ref="B6:B7"/>
    <mergeCell ref="C6:C7"/>
    <mergeCell ref="D6:D7"/>
    <mergeCell ref="E6:E7"/>
    <mergeCell ref="I11:I12"/>
    <mergeCell ref="J11:J12"/>
    <mergeCell ref="A13:A14"/>
    <mergeCell ref="B13:B14"/>
    <mergeCell ref="C13:C14"/>
    <mergeCell ref="D13:D14"/>
    <mergeCell ref="E13:E14"/>
    <mergeCell ref="F11:F12"/>
    <mergeCell ref="G11:G12"/>
    <mergeCell ref="F13:F14"/>
    <mergeCell ref="G13:G14"/>
    <mergeCell ref="H11:H12"/>
    <mergeCell ref="A11:A12"/>
    <mergeCell ref="B11:B12"/>
    <mergeCell ref="C11:C12"/>
    <mergeCell ref="D11:D12"/>
    <mergeCell ref="N13:N14"/>
    <mergeCell ref="O13:O14"/>
    <mergeCell ref="P13:P14"/>
    <mergeCell ref="H13:H14"/>
    <mergeCell ref="I13:I14"/>
    <mergeCell ref="J13:J14"/>
    <mergeCell ref="K13:K14"/>
    <mergeCell ref="L13:L14"/>
    <mergeCell ref="M13:M14"/>
    <mergeCell ref="N11:N12"/>
    <mergeCell ref="O11:O12"/>
    <mergeCell ref="P11:P12"/>
    <mergeCell ref="K11:K12"/>
    <mergeCell ref="L11:L12"/>
    <mergeCell ref="M11:M12"/>
  </mergeCells>
  <pageMargins left="0.70866141732283472" right="0.70866141732283472" top="0.74803149606299213" bottom="0.74803149606299213" header="0.31496062992125984" footer="0.31496062992125984"/>
  <pageSetup paperSize="5"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opLeftCell="A4" zoomScale="76" zoomScaleNormal="76" zoomScalePageLayoutView="70" workbookViewId="0">
      <selection activeCell="K9" sqref="K9"/>
    </sheetView>
  </sheetViews>
  <sheetFormatPr baseColWidth="10" defaultColWidth="11.42578125" defaultRowHeight="15" x14ac:dyDescent="0.2"/>
  <cols>
    <col min="1" max="1" width="11.42578125" style="81"/>
    <col min="2" max="2" width="14.85546875" style="81" customWidth="1"/>
    <col min="3" max="3" width="5.42578125" style="81" customWidth="1"/>
    <col min="4" max="4" width="5.85546875" style="81" customWidth="1"/>
    <col min="5" max="5" width="5.28515625" style="81" customWidth="1"/>
    <col min="6" max="6" width="6" style="81" customWidth="1"/>
    <col min="7" max="7" width="7.28515625" style="81" customWidth="1"/>
    <col min="8" max="8" width="3.42578125" style="81" customWidth="1"/>
    <col min="9" max="9" width="3.5703125" style="81" customWidth="1"/>
    <col min="10" max="10" width="4" style="81" customWidth="1"/>
    <col min="11" max="11" width="3.5703125" style="81" customWidth="1"/>
    <col min="12" max="12" width="4" style="81" customWidth="1"/>
    <col min="13" max="13" width="3.85546875" style="81" customWidth="1"/>
    <col min="14" max="14" width="4" style="81" customWidth="1"/>
    <col min="15" max="15" width="3.42578125" style="81" customWidth="1"/>
    <col min="16" max="17" width="4" style="81" customWidth="1"/>
    <col min="18" max="19" width="3.5703125" style="81" customWidth="1"/>
    <col min="20" max="20" width="11.42578125" style="81"/>
    <col min="21" max="21" width="32.140625" style="81" customWidth="1"/>
    <col min="22" max="22" width="34.28515625" style="81" customWidth="1"/>
    <col min="23" max="16384" width="11.42578125" style="81"/>
  </cols>
  <sheetData>
    <row r="1" spans="1:23" ht="15.75" customHeight="1" x14ac:dyDescent="0.2">
      <c r="A1" s="462"/>
      <c r="B1" s="463"/>
      <c r="C1" s="468" t="s">
        <v>229</v>
      </c>
      <c r="D1" s="469"/>
      <c r="E1" s="469"/>
      <c r="F1" s="469"/>
      <c r="G1" s="469"/>
      <c r="H1" s="469"/>
      <c r="I1" s="469"/>
      <c r="J1" s="469"/>
      <c r="K1" s="469"/>
      <c r="L1" s="469"/>
      <c r="M1" s="469"/>
      <c r="N1" s="469"/>
      <c r="O1" s="469"/>
      <c r="P1" s="469"/>
      <c r="Q1" s="469"/>
      <c r="R1" s="469"/>
      <c r="S1" s="469"/>
      <c r="T1" s="469"/>
      <c r="U1" s="469"/>
      <c r="V1" s="470"/>
    </row>
    <row r="2" spans="1:23" ht="15.75" customHeight="1" x14ac:dyDescent="0.2">
      <c r="A2" s="464"/>
      <c r="B2" s="465"/>
      <c r="C2" s="471"/>
      <c r="D2" s="472"/>
      <c r="E2" s="472"/>
      <c r="F2" s="472"/>
      <c r="G2" s="472"/>
      <c r="H2" s="472"/>
      <c r="I2" s="472"/>
      <c r="J2" s="472"/>
      <c r="K2" s="472"/>
      <c r="L2" s="472"/>
      <c r="M2" s="472"/>
      <c r="N2" s="472"/>
      <c r="O2" s="472"/>
      <c r="P2" s="472"/>
      <c r="Q2" s="472"/>
      <c r="R2" s="472"/>
      <c r="S2" s="472"/>
      <c r="T2" s="472"/>
      <c r="U2" s="472"/>
      <c r="V2" s="473"/>
    </row>
    <row r="3" spans="1:23" ht="15.75" customHeight="1" x14ac:dyDescent="0.2">
      <c r="A3" s="464"/>
      <c r="B3" s="465"/>
      <c r="C3" s="471"/>
      <c r="D3" s="472"/>
      <c r="E3" s="472"/>
      <c r="F3" s="472"/>
      <c r="G3" s="472"/>
      <c r="H3" s="472"/>
      <c r="I3" s="472"/>
      <c r="J3" s="472"/>
      <c r="K3" s="472"/>
      <c r="L3" s="472"/>
      <c r="M3" s="472"/>
      <c r="N3" s="472"/>
      <c r="O3" s="472"/>
      <c r="P3" s="472"/>
      <c r="Q3" s="472"/>
      <c r="R3" s="472"/>
      <c r="S3" s="472"/>
      <c r="T3" s="472"/>
      <c r="U3" s="472"/>
      <c r="V3" s="473"/>
    </row>
    <row r="4" spans="1:23" ht="16.5" customHeight="1" thickBot="1" x14ac:dyDescent="0.25">
      <c r="A4" s="464"/>
      <c r="B4" s="465"/>
      <c r="C4" s="474"/>
      <c r="D4" s="475"/>
      <c r="E4" s="475"/>
      <c r="F4" s="475"/>
      <c r="G4" s="475"/>
      <c r="H4" s="475"/>
      <c r="I4" s="475"/>
      <c r="J4" s="475"/>
      <c r="K4" s="475"/>
      <c r="L4" s="475"/>
      <c r="M4" s="475"/>
      <c r="N4" s="475"/>
      <c r="O4" s="475"/>
      <c r="P4" s="475"/>
      <c r="Q4" s="475"/>
      <c r="R4" s="475"/>
      <c r="S4" s="475"/>
      <c r="T4" s="475"/>
      <c r="U4" s="475"/>
      <c r="V4" s="476"/>
    </row>
    <row r="5" spans="1:23" ht="68.25" customHeight="1" thickBot="1" x14ac:dyDescent="0.25">
      <c r="A5" s="466"/>
      <c r="B5" s="467"/>
      <c r="C5" s="477" t="s">
        <v>517</v>
      </c>
      <c r="D5" s="478"/>
      <c r="E5" s="478"/>
      <c r="F5" s="478"/>
      <c r="G5" s="478"/>
      <c r="H5" s="478"/>
      <c r="I5" s="478"/>
      <c r="J5" s="478"/>
      <c r="K5" s="478"/>
      <c r="L5" s="478"/>
      <c r="M5" s="478"/>
      <c r="N5" s="478"/>
      <c r="O5" s="478"/>
      <c r="P5" s="478"/>
      <c r="Q5" s="478"/>
      <c r="R5" s="478"/>
      <c r="S5" s="478"/>
      <c r="T5" s="478"/>
      <c r="U5" s="478"/>
      <c r="V5" s="479"/>
    </row>
    <row r="6" spans="1:23" ht="15.75" customHeight="1" thickBot="1" x14ac:dyDescent="0.25">
      <c r="A6" s="480" t="s">
        <v>230</v>
      </c>
      <c r="B6" s="481"/>
      <c r="C6" s="481"/>
      <c r="D6" s="481"/>
      <c r="E6" s="481"/>
      <c r="F6" s="481"/>
      <c r="G6" s="482"/>
      <c r="H6" s="486" t="s">
        <v>231</v>
      </c>
      <c r="I6" s="487"/>
      <c r="J6" s="487"/>
      <c r="K6" s="486" t="s">
        <v>232</v>
      </c>
      <c r="L6" s="487"/>
      <c r="M6" s="487"/>
      <c r="N6" s="486" t="s">
        <v>233</v>
      </c>
      <c r="O6" s="487"/>
      <c r="P6" s="488"/>
      <c r="Q6" s="486" t="s">
        <v>234</v>
      </c>
      <c r="R6" s="487"/>
      <c r="S6" s="488"/>
      <c r="T6" s="489" t="s">
        <v>235</v>
      </c>
      <c r="U6" s="489"/>
      <c r="V6" s="491" t="s">
        <v>36</v>
      </c>
    </row>
    <row r="7" spans="1:23" ht="15" customHeight="1" x14ac:dyDescent="0.2">
      <c r="A7" s="483"/>
      <c r="B7" s="484"/>
      <c r="C7" s="484"/>
      <c r="D7" s="484"/>
      <c r="E7" s="484"/>
      <c r="F7" s="484"/>
      <c r="G7" s="485"/>
      <c r="H7" s="82" t="s">
        <v>236</v>
      </c>
      <c r="I7" s="83" t="s">
        <v>237</v>
      </c>
      <c r="J7" s="83" t="s">
        <v>238</v>
      </c>
      <c r="K7" s="82" t="s">
        <v>236</v>
      </c>
      <c r="L7" s="83" t="s">
        <v>237</v>
      </c>
      <c r="M7" s="83" t="s">
        <v>238</v>
      </c>
      <c r="N7" s="82" t="s">
        <v>236</v>
      </c>
      <c r="O7" s="83" t="s">
        <v>237</v>
      </c>
      <c r="P7" s="84" t="s">
        <v>238</v>
      </c>
      <c r="Q7" s="82" t="s">
        <v>236</v>
      </c>
      <c r="R7" s="83" t="s">
        <v>237</v>
      </c>
      <c r="S7" s="84" t="s">
        <v>238</v>
      </c>
      <c r="T7" s="490"/>
      <c r="U7" s="490"/>
      <c r="V7" s="491"/>
    </row>
    <row r="8" spans="1:23" ht="123" customHeight="1" x14ac:dyDescent="0.2">
      <c r="A8" s="454" t="s">
        <v>239</v>
      </c>
      <c r="B8" s="455"/>
      <c r="C8" s="455"/>
      <c r="D8" s="455"/>
      <c r="E8" s="455"/>
      <c r="F8" s="455"/>
      <c r="G8" s="456"/>
      <c r="H8" s="85"/>
      <c r="I8" s="93"/>
      <c r="J8" s="86"/>
      <c r="K8" s="92"/>
      <c r="L8" s="93"/>
      <c r="M8" s="93"/>
      <c r="N8" s="92"/>
      <c r="O8" s="93"/>
      <c r="P8" s="94"/>
      <c r="Q8" s="95"/>
      <c r="R8" s="93"/>
      <c r="S8" s="93"/>
      <c r="T8" s="457" t="s">
        <v>518</v>
      </c>
      <c r="U8" s="459"/>
      <c r="V8" s="107" t="s">
        <v>524</v>
      </c>
    </row>
    <row r="9" spans="1:23" ht="123" customHeight="1" x14ac:dyDescent="0.2">
      <c r="A9" s="457" t="s">
        <v>519</v>
      </c>
      <c r="B9" s="459"/>
      <c r="C9" s="459"/>
      <c r="D9" s="459"/>
      <c r="E9" s="459"/>
      <c r="F9" s="459"/>
      <c r="G9" s="460"/>
      <c r="H9" s="85"/>
      <c r="I9" s="93"/>
      <c r="J9" s="86"/>
      <c r="K9" s="92"/>
      <c r="L9" s="93"/>
      <c r="M9" s="93"/>
      <c r="N9" s="92"/>
      <c r="O9" s="93"/>
      <c r="P9" s="94"/>
      <c r="Q9" s="95"/>
      <c r="R9" s="93"/>
      <c r="S9" s="93"/>
      <c r="T9" s="457" t="s">
        <v>520</v>
      </c>
      <c r="U9" s="461"/>
      <c r="V9" s="107" t="s">
        <v>525</v>
      </c>
    </row>
    <row r="10" spans="1:23" ht="187.5" customHeight="1" x14ac:dyDescent="0.2">
      <c r="A10" s="457" t="s">
        <v>523</v>
      </c>
      <c r="B10" s="459"/>
      <c r="C10" s="459"/>
      <c r="D10" s="459"/>
      <c r="E10" s="459"/>
      <c r="F10" s="459"/>
      <c r="G10" s="460"/>
      <c r="H10" s="85"/>
      <c r="I10" s="93"/>
      <c r="J10" s="86"/>
      <c r="K10" s="92"/>
      <c r="L10" s="93"/>
      <c r="M10" s="93"/>
      <c r="N10" s="92"/>
      <c r="O10" s="93"/>
      <c r="P10" s="94"/>
      <c r="Q10" s="95"/>
      <c r="R10" s="93"/>
      <c r="S10" s="93"/>
      <c r="T10" s="457" t="s">
        <v>526</v>
      </c>
      <c r="U10" s="461"/>
      <c r="V10" s="107" t="s">
        <v>524</v>
      </c>
    </row>
    <row r="11" spans="1:23" ht="257.25" customHeight="1" x14ac:dyDescent="0.2">
      <c r="A11" s="454" t="s">
        <v>241</v>
      </c>
      <c r="B11" s="455"/>
      <c r="C11" s="455"/>
      <c r="D11" s="455"/>
      <c r="E11" s="455"/>
      <c r="F11" s="455"/>
      <c r="G11" s="456"/>
      <c r="H11" s="85"/>
      <c r="I11" s="86"/>
      <c r="J11" s="86"/>
      <c r="K11" s="87"/>
      <c r="L11" s="86"/>
      <c r="M11" s="86"/>
      <c r="N11" s="87"/>
      <c r="O11" s="86"/>
      <c r="P11" s="88"/>
      <c r="Q11" s="89"/>
      <c r="R11" s="86"/>
      <c r="S11" s="86"/>
      <c r="T11" s="457" t="s">
        <v>242</v>
      </c>
      <c r="U11" s="459"/>
      <c r="V11" s="107" t="s">
        <v>240</v>
      </c>
    </row>
    <row r="12" spans="1:23" ht="108.75" customHeight="1" x14ac:dyDescent="0.2">
      <c r="A12" s="454" t="s">
        <v>243</v>
      </c>
      <c r="B12" s="455"/>
      <c r="C12" s="455"/>
      <c r="D12" s="455"/>
      <c r="E12" s="455"/>
      <c r="F12" s="455"/>
      <c r="G12" s="456"/>
      <c r="H12" s="85"/>
      <c r="I12" s="86"/>
      <c r="J12" s="86"/>
      <c r="K12" s="87"/>
      <c r="L12" s="86"/>
      <c r="M12" s="86"/>
      <c r="N12" s="87"/>
      <c r="O12" s="86"/>
      <c r="P12" s="88"/>
      <c r="Q12" s="89"/>
      <c r="R12" s="86"/>
      <c r="S12" s="86"/>
      <c r="T12" s="457" t="s">
        <v>244</v>
      </c>
      <c r="U12" s="459"/>
      <c r="V12" s="107" t="s">
        <v>41</v>
      </c>
    </row>
    <row r="13" spans="1:23" ht="146.25" customHeight="1" x14ac:dyDescent="0.2">
      <c r="A13" s="454" t="s">
        <v>245</v>
      </c>
      <c r="B13" s="455"/>
      <c r="C13" s="455"/>
      <c r="D13" s="455"/>
      <c r="E13" s="455"/>
      <c r="F13" s="455"/>
      <c r="G13" s="456"/>
      <c r="H13" s="85"/>
      <c r="I13" s="90"/>
      <c r="J13" s="86"/>
      <c r="K13" s="92"/>
      <c r="L13" s="90"/>
      <c r="M13" s="90"/>
      <c r="N13" s="85"/>
      <c r="O13" s="90"/>
      <c r="P13" s="94"/>
      <c r="Q13" s="89"/>
      <c r="R13" s="90"/>
      <c r="S13" s="90"/>
      <c r="T13" s="457" t="s">
        <v>246</v>
      </c>
      <c r="U13" s="459"/>
      <c r="V13" s="107" t="s">
        <v>39</v>
      </c>
    </row>
    <row r="14" spans="1:23" ht="176.25" customHeight="1" x14ac:dyDescent="0.2">
      <c r="A14" s="454" t="s">
        <v>521</v>
      </c>
      <c r="B14" s="455"/>
      <c r="C14" s="455"/>
      <c r="D14" s="455"/>
      <c r="E14" s="455"/>
      <c r="F14" s="455"/>
      <c r="G14" s="456"/>
      <c r="H14" s="85"/>
      <c r="I14" s="86"/>
      <c r="J14" s="86"/>
      <c r="K14" s="87"/>
      <c r="L14" s="86"/>
      <c r="M14" s="86"/>
      <c r="N14" s="87"/>
      <c r="O14" s="86"/>
      <c r="P14" s="88"/>
      <c r="Q14" s="89"/>
      <c r="R14" s="86"/>
      <c r="S14" s="86"/>
      <c r="T14" s="457" t="s">
        <v>522</v>
      </c>
      <c r="U14" s="458"/>
      <c r="V14" s="146" t="s">
        <v>247</v>
      </c>
      <c r="W14" s="91"/>
    </row>
  </sheetData>
  <mergeCells count="24">
    <mergeCell ref="A1:B5"/>
    <mergeCell ref="C1:V4"/>
    <mergeCell ref="C5:V5"/>
    <mergeCell ref="A6:G7"/>
    <mergeCell ref="H6:J6"/>
    <mergeCell ref="K6:M6"/>
    <mergeCell ref="N6:P6"/>
    <mergeCell ref="Q6:S6"/>
    <mergeCell ref="T6:U7"/>
    <mergeCell ref="V6:V7"/>
    <mergeCell ref="A14:G14"/>
    <mergeCell ref="T14:U14"/>
    <mergeCell ref="T8:U8"/>
    <mergeCell ref="A12:G12"/>
    <mergeCell ref="T12:U12"/>
    <mergeCell ref="A13:G13"/>
    <mergeCell ref="T13:U13"/>
    <mergeCell ref="A11:G11"/>
    <mergeCell ref="T11:U11"/>
    <mergeCell ref="A8:G8"/>
    <mergeCell ref="A9:G9"/>
    <mergeCell ref="T9:U9"/>
    <mergeCell ref="A10:G10"/>
    <mergeCell ref="T10:U10"/>
  </mergeCells>
  <printOptions horizontalCentered="1"/>
  <pageMargins left="0.70866141732283472" right="0.70866141732283472" top="0.74803149606299213" bottom="0.74803149606299213" header="0.31496062992125984" footer="0.31496062992125984"/>
  <pageSetup paperSize="5" scale="58"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view="pageLayout" topLeftCell="A12" zoomScale="60" zoomScaleNormal="60" zoomScalePageLayoutView="60" workbookViewId="0">
      <selection activeCell="A15" sqref="A15"/>
    </sheetView>
  </sheetViews>
  <sheetFormatPr baseColWidth="10" defaultColWidth="11.42578125" defaultRowHeight="15" x14ac:dyDescent="0.2"/>
  <cols>
    <col min="1" max="1" width="11.42578125" style="81"/>
    <col min="2" max="2" width="14.85546875" style="81" customWidth="1"/>
    <col min="3" max="3" width="5.42578125" style="81" customWidth="1"/>
    <col min="4" max="4" width="5.85546875" style="81" customWidth="1"/>
    <col min="5" max="5" width="5.28515625" style="81" customWidth="1"/>
    <col min="6" max="6" width="6" style="81" customWidth="1"/>
    <col min="7" max="7" width="4.42578125" style="81" customWidth="1"/>
    <col min="8" max="19" width="5.7109375" style="81" customWidth="1"/>
    <col min="20" max="20" width="11.42578125" style="81"/>
    <col min="21" max="21" width="45.7109375" style="81" customWidth="1"/>
    <col min="22" max="22" width="32.85546875" style="81" customWidth="1"/>
    <col min="23" max="16384" width="11.42578125" style="81"/>
  </cols>
  <sheetData>
    <row r="1" spans="1:22" ht="15.75" customHeight="1" x14ac:dyDescent="0.2">
      <c r="A1" s="507"/>
      <c r="B1" s="508"/>
      <c r="C1" s="513" t="s">
        <v>248</v>
      </c>
      <c r="D1" s="514"/>
      <c r="E1" s="514"/>
      <c r="F1" s="514"/>
      <c r="G1" s="514"/>
      <c r="H1" s="514"/>
      <c r="I1" s="514"/>
      <c r="J1" s="514"/>
      <c r="K1" s="514"/>
      <c r="L1" s="514"/>
      <c r="M1" s="514"/>
      <c r="N1" s="514"/>
      <c r="O1" s="514"/>
      <c r="P1" s="514"/>
      <c r="Q1" s="514"/>
      <c r="R1" s="514"/>
      <c r="S1" s="514"/>
      <c r="T1" s="514"/>
      <c r="U1" s="514"/>
      <c r="V1" s="515"/>
    </row>
    <row r="2" spans="1:22" ht="15.75" customHeight="1" x14ac:dyDescent="0.2">
      <c r="A2" s="509"/>
      <c r="B2" s="510"/>
      <c r="C2" s="516"/>
      <c r="D2" s="517"/>
      <c r="E2" s="517"/>
      <c r="F2" s="517"/>
      <c r="G2" s="517"/>
      <c r="H2" s="517"/>
      <c r="I2" s="517"/>
      <c r="J2" s="517"/>
      <c r="K2" s="517"/>
      <c r="L2" s="517"/>
      <c r="M2" s="517"/>
      <c r="N2" s="517"/>
      <c r="O2" s="517"/>
      <c r="P2" s="517"/>
      <c r="Q2" s="517"/>
      <c r="R2" s="517"/>
      <c r="S2" s="517"/>
      <c r="T2" s="517"/>
      <c r="U2" s="517"/>
      <c r="V2" s="518"/>
    </row>
    <row r="3" spans="1:22" ht="15.75" customHeight="1" x14ac:dyDescent="0.2">
      <c r="A3" s="509"/>
      <c r="B3" s="510"/>
      <c r="C3" s="516"/>
      <c r="D3" s="517"/>
      <c r="E3" s="517"/>
      <c r="F3" s="517"/>
      <c r="G3" s="517"/>
      <c r="H3" s="517"/>
      <c r="I3" s="517"/>
      <c r="J3" s="517"/>
      <c r="K3" s="517"/>
      <c r="L3" s="517"/>
      <c r="M3" s="517"/>
      <c r="N3" s="517"/>
      <c r="O3" s="517"/>
      <c r="P3" s="517"/>
      <c r="Q3" s="517"/>
      <c r="R3" s="517"/>
      <c r="S3" s="517"/>
      <c r="T3" s="517"/>
      <c r="U3" s="517"/>
      <c r="V3" s="518"/>
    </row>
    <row r="4" spans="1:22" ht="16.5" customHeight="1" thickBot="1" x14ac:dyDescent="0.25">
      <c r="A4" s="509"/>
      <c r="B4" s="510"/>
      <c r="C4" s="519"/>
      <c r="D4" s="520"/>
      <c r="E4" s="520"/>
      <c r="F4" s="520"/>
      <c r="G4" s="520"/>
      <c r="H4" s="520"/>
      <c r="I4" s="520"/>
      <c r="J4" s="520"/>
      <c r="K4" s="520"/>
      <c r="L4" s="520"/>
      <c r="M4" s="520"/>
      <c r="N4" s="520"/>
      <c r="O4" s="520"/>
      <c r="P4" s="520"/>
      <c r="Q4" s="520"/>
      <c r="R4" s="520"/>
      <c r="S4" s="520"/>
      <c r="T4" s="520"/>
      <c r="U4" s="520"/>
      <c r="V4" s="521"/>
    </row>
    <row r="5" spans="1:22" ht="40.5" customHeight="1" thickBot="1" x14ac:dyDescent="0.25">
      <c r="A5" s="511"/>
      <c r="B5" s="512"/>
      <c r="C5" s="522" t="s">
        <v>517</v>
      </c>
      <c r="D5" s="523"/>
      <c r="E5" s="523"/>
      <c r="F5" s="523"/>
      <c r="G5" s="523"/>
      <c r="H5" s="523"/>
      <c r="I5" s="523"/>
      <c r="J5" s="523"/>
      <c r="K5" s="523"/>
      <c r="L5" s="523"/>
      <c r="M5" s="523"/>
      <c r="N5" s="523"/>
      <c r="O5" s="523"/>
      <c r="P5" s="523"/>
      <c r="Q5" s="523"/>
      <c r="R5" s="523"/>
      <c r="S5" s="523"/>
      <c r="T5" s="523"/>
      <c r="U5" s="523"/>
      <c r="V5" s="524"/>
    </row>
    <row r="6" spans="1:22" ht="15.75" customHeight="1" thickBot="1" x14ac:dyDescent="0.25">
      <c r="A6" s="525" t="s">
        <v>230</v>
      </c>
      <c r="B6" s="526"/>
      <c r="C6" s="526"/>
      <c r="D6" s="526"/>
      <c r="E6" s="526"/>
      <c r="F6" s="526"/>
      <c r="G6" s="527"/>
      <c r="H6" s="531" t="s">
        <v>231</v>
      </c>
      <c r="I6" s="532"/>
      <c r="J6" s="532"/>
      <c r="K6" s="531" t="s">
        <v>232</v>
      </c>
      <c r="L6" s="532"/>
      <c r="M6" s="532"/>
      <c r="N6" s="531" t="s">
        <v>233</v>
      </c>
      <c r="O6" s="532"/>
      <c r="P6" s="533"/>
      <c r="Q6" s="531" t="s">
        <v>234</v>
      </c>
      <c r="R6" s="532"/>
      <c r="S6" s="533"/>
      <c r="T6" s="534" t="s">
        <v>2</v>
      </c>
      <c r="U6" s="535"/>
      <c r="V6" s="538" t="s">
        <v>36</v>
      </c>
    </row>
    <row r="7" spans="1:22" ht="16.5" thickBot="1" x14ac:dyDescent="0.3">
      <c r="A7" s="528"/>
      <c r="B7" s="529"/>
      <c r="C7" s="529"/>
      <c r="D7" s="529"/>
      <c r="E7" s="529"/>
      <c r="F7" s="529"/>
      <c r="G7" s="530"/>
      <c r="H7" s="147" t="s">
        <v>236</v>
      </c>
      <c r="I7" s="148" t="s">
        <v>237</v>
      </c>
      <c r="J7" s="148" t="s">
        <v>238</v>
      </c>
      <c r="K7" s="147" t="s">
        <v>236</v>
      </c>
      <c r="L7" s="148" t="s">
        <v>237</v>
      </c>
      <c r="M7" s="148" t="s">
        <v>238</v>
      </c>
      <c r="N7" s="147" t="s">
        <v>236</v>
      </c>
      <c r="O7" s="148" t="s">
        <v>237</v>
      </c>
      <c r="P7" s="149" t="s">
        <v>238</v>
      </c>
      <c r="Q7" s="147" t="s">
        <v>236</v>
      </c>
      <c r="R7" s="148" t="s">
        <v>237</v>
      </c>
      <c r="S7" s="149" t="s">
        <v>238</v>
      </c>
      <c r="T7" s="536"/>
      <c r="U7" s="537"/>
      <c r="V7" s="539"/>
    </row>
    <row r="8" spans="1:22" ht="174.75" customHeight="1" thickBot="1" x14ac:dyDescent="0.25">
      <c r="A8" s="502" t="s">
        <v>607</v>
      </c>
      <c r="B8" s="503"/>
      <c r="C8" s="503"/>
      <c r="D8" s="503"/>
      <c r="E8" s="503"/>
      <c r="F8" s="503"/>
      <c r="G8" s="504"/>
      <c r="H8" s="150"/>
      <c r="I8" s="242"/>
      <c r="J8" s="108"/>
      <c r="K8" s="151"/>
      <c r="L8" s="108"/>
      <c r="M8" s="108"/>
      <c r="N8" s="151"/>
      <c r="O8" s="108"/>
      <c r="P8" s="156"/>
      <c r="Q8" s="152"/>
      <c r="R8" s="108"/>
      <c r="S8" s="108"/>
      <c r="T8" s="505" t="s">
        <v>609</v>
      </c>
      <c r="U8" s="506"/>
      <c r="V8" s="153" t="s">
        <v>608</v>
      </c>
    </row>
    <row r="9" spans="1:22" ht="143.25" customHeight="1" thickBot="1" x14ac:dyDescent="0.25">
      <c r="A9" s="502" t="s">
        <v>536</v>
      </c>
      <c r="B9" s="503"/>
      <c r="C9" s="503"/>
      <c r="D9" s="503"/>
      <c r="E9" s="503"/>
      <c r="F9" s="503"/>
      <c r="G9" s="504"/>
      <c r="H9" s="150"/>
      <c r="I9" s="242"/>
      <c r="J9" s="108"/>
      <c r="K9" s="151"/>
      <c r="L9" s="108"/>
      <c r="M9" s="108"/>
      <c r="N9" s="151"/>
      <c r="O9" s="108"/>
      <c r="P9" s="156"/>
      <c r="Q9" s="152"/>
      <c r="R9" s="108"/>
      <c r="S9" s="108"/>
      <c r="T9" s="505" t="s">
        <v>605</v>
      </c>
      <c r="U9" s="506"/>
      <c r="V9" s="153" t="s">
        <v>604</v>
      </c>
    </row>
    <row r="10" spans="1:22" ht="179.25" customHeight="1" x14ac:dyDescent="0.2">
      <c r="A10" s="502" t="s">
        <v>249</v>
      </c>
      <c r="B10" s="503"/>
      <c r="C10" s="503"/>
      <c r="D10" s="503"/>
      <c r="E10" s="503"/>
      <c r="F10" s="503"/>
      <c r="G10" s="504"/>
      <c r="H10" s="150"/>
      <c r="I10" s="115"/>
      <c r="J10" s="242"/>
      <c r="K10" s="151"/>
      <c r="L10" s="108"/>
      <c r="M10" s="108"/>
      <c r="N10" s="151"/>
      <c r="O10" s="108"/>
      <c r="P10" s="156"/>
      <c r="Q10" s="152"/>
      <c r="R10" s="108"/>
      <c r="S10" s="108"/>
      <c r="T10" s="505" t="s">
        <v>250</v>
      </c>
      <c r="U10" s="506"/>
      <c r="V10" s="153" t="s">
        <v>606</v>
      </c>
    </row>
    <row r="11" spans="1:22" ht="238.5" customHeight="1" x14ac:dyDescent="0.2">
      <c r="A11" s="454" t="s">
        <v>251</v>
      </c>
      <c r="B11" s="455"/>
      <c r="C11" s="455"/>
      <c r="D11" s="455"/>
      <c r="E11" s="455"/>
      <c r="F11" s="455"/>
      <c r="G11" s="456"/>
      <c r="H11" s="85"/>
      <c r="I11" s="90"/>
      <c r="J11" s="86"/>
      <c r="K11" s="92"/>
      <c r="L11" s="93"/>
      <c r="M11" s="93"/>
      <c r="N11" s="92"/>
      <c r="O11" s="93"/>
      <c r="P11" s="94"/>
      <c r="Q11" s="95"/>
      <c r="R11" s="93"/>
      <c r="S11" s="93"/>
      <c r="T11" s="457" t="s">
        <v>610</v>
      </c>
      <c r="U11" s="460"/>
      <c r="V11" s="154" t="s">
        <v>252</v>
      </c>
    </row>
    <row r="12" spans="1:22" ht="135" customHeight="1" x14ac:dyDescent="0.2">
      <c r="A12" s="492" t="s">
        <v>611</v>
      </c>
      <c r="B12" s="493"/>
      <c r="C12" s="493"/>
      <c r="D12" s="493"/>
      <c r="E12" s="493"/>
      <c r="F12" s="493"/>
      <c r="G12" s="494"/>
      <c r="H12" s="85"/>
      <c r="I12" s="86"/>
      <c r="J12" s="86"/>
      <c r="K12" s="87"/>
      <c r="L12" s="86"/>
      <c r="M12" s="86"/>
      <c r="N12" s="87"/>
      <c r="O12" s="86"/>
      <c r="P12" s="88"/>
      <c r="Q12" s="89"/>
      <c r="R12" s="86"/>
      <c r="S12" s="86"/>
      <c r="T12" s="457" t="s">
        <v>612</v>
      </c>
      <c r="U12" s="460"/>
      <c r="V12" s="154" t="s">
        <v>252</v>
      </c>
    </row>
    <row r="13" spans="1:22" ht="70.5" customHeight="1" x14ac:dyDescent="0.2">
      <c r="A13" s="492" t="s">
        <v>253</v>
      </c>
      <c r="B13" s="493"/>
      <c r="C13" s="493"/>
      <c r="D13" s="493"/>
      <c r="E13" s="493"/>
      <c r="F13" s="493"/>
      <c r="G13" s="494"/>
      <c r="H13" s="85"/>
      <c r="I13" s="86"/>
      <c r="J13" s="86"/>
      <c r="K13" s="87"/>
      <c r="L13" s="86"/>
      <c r="M13" s="86"/>
      <c r="N13" s="87"/>
      <c r="O13" s="86"/>
      <c r="P13" s="88"/>
      <c r="Q13" s="89"/>
      <c r="R13" s="86"/>
      <c r="S13" s="86"/>
      <c r="T13" s="495" t="s">
        <v>254</v>
      </c>
      <c r="U13" s="496"/>
      <c r="V13" s="154" t="s">
        <v>255</v>
      </c>
    </row>
    <row r="14" spans="1:22" ht="66" customHeight="1" thickBot="1" x14ac:dyDescent="0.25">
      <c r="A14" s="497" t="s">
        <v>256</v>
      </c>
      <c r="B14" s="498"/>
      <c r="C14" s="498"/>
      <c r="D14" s="498"/>
      <c r="E14" s="498"/>
      <c r="F14" s="498"/>
      <c r="G14" s="499"/>
      <c r="H14" s="96"/>
      <c r="I14" s="243"/>
      <c r="J14" s="97"/>
      <c r="K14" s="98"/>
      <c r="L14" s="99"/>
      <c r="M14" s="99"/>
      <c r="N14" s="98"/>
      <c r="O14" s="99"/>
      <c r="P14" s="100"/>
      <c r="Q14" s="101"/>
      <c r="R14" s="99"/>
      <c r="S14" s="243" t="s">
        <v>257</v>
      </c>
      <c r="T14" s="500" t="s">
        <v>258</v>
      </c>
      <c r="U14" s="501"/>
      <c r="V14" s="155" t="s">
        <v>252</v>
      </c>
    </row>
  </sheetData>
  <mergeCells count="24">
    <mergeCell ref="A8:G8"/>
    <mergeCell ref="T8:U8"/>
    <mergeCell ref="A9:G9"/>
    <mergeCell ref="T9:U9"/>
    <mergeCell ref="A1:B5"/>
    <mergeCell ref="C1:V4"/>
    <mergeCell ref="C5:V5"/>
    <mergeCell ref="A6:G7"/>
    <mergeCell ref="H6:J6"/>
    <mergeCell ref="K6:M6"/>
    <mergeCell ref="N6:P6"/>
    <mergeCell ref="Q6:S6"/>
    <mergeCell ref="T6:U7"/>
    <mergeCell ref="V6:V7"/>
    <mergeCell ref="A13:G13"/>
    <mergeCell ref="T13:U13"/>
    <mergeCell ref="A14:G14"/>
    <mergeCell ref="T14:U14"/>
    <mergeCell ref="A10:G10"/>
    <mergeCell ref="T10:U10"/>
    <mergeCell ref="A11:G11"/>
    <mergeCell ref="T11:U11"/>
    <mergeCell ref="A12:G12"/>
    <mergeCell ref="T12:U12"/>
  </mergeCells>
  <printOptions horizontalCentered="1"/>
  <pageMargins left="0.70866141732283472" right="0.70866141732283472" top="0.74803149606299213" bottom="0.74803149606299213" header="0.31496062992125984" footer="0.31496062992125984"/>
  <pageSetup paperSize="5" scale="58"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view="pageBreakPreview" topLeftCell="A10" zoomScale="70" zoomScaleNormal="80" zoomScaleSheetLayoutView="70" zoomScalePageLayoutView="70" workbookViewId="0">
      <selection activeCell="M13" sqref="M13"/>
    </sheetView>
  </sheetViews>
  <sheetFormatPr baseColWidth="10" defaultColWidth="11.42578125" defaultRowHeight="15" x14ac:dyDescent="0.2"/>
  <cols>
    <col min="1" max="1" width="9.7109375" style="81" customWidth="1"/>
    <col min="2" max="2" width="11.42578125" style="81"/>
    <col min="3" max="3" width="14.85546875" style="81" customWidth="1"/>
    <col min="4" max="4" width="5.42578125" style="81" customWidth="1"/>
    <col min="5" max="5" width="5.85546875" style="81" customWidth="1"/>
    <col min="6" max="6" width="5.28515625" style="81" customWidth="1"/>
    <col min="7" max="7" width="6" style="81" customWidth="1"/>
    <col min="8" max="8" width="4.42578125" style="81" customWidth="1"/>
    <col min="9" max="13" width="4.7109375" style="81" bestFit="1" customWidth="1"/>
    <col min="14" max="20" width="5.7109375" style="81" customWidth="1"/>
    <col min="21" max="21" width="11.42578125" style="81"/>
    <col min="22" max="22" width="18.5703125" style="81" customWidth="1"/>
    <col min="23" max="23" width="32.85546875" style="81" customWidth="1"/>
    <col min="24" max="16384" width="11.42578125" style="81"/>
  </cols>
  <sheetData>
    <row r="1" spans="1:23" ht="15.75" customHeight="1" x14ac:dyDescent="0.2">
      <c r="A1" s="564" t="s">
        <v>259</v>
      </c>
      <c r="B1" s="462"/>
      <c r="C1" s="463"/>
      <c r="D1" s="566" t="s">
        <v>260</v>
      </c>
      <c r="E1" s="567"/>
      <c r="F1" s="567"/>
      <c r="G1" s="567"/>
      <c r="H1" s="567"/>
      <c r="I1" s="567"/>
      <c r="J1" s="567"/>
      <c r="K1" s="567"/>
      <c r="L1" s="567"/>
      <c r="M1" s="567"/>
      <c r="N1" s="567"/>
      <c r="O1" s="567"/>
      <c r="P1" s="567"/>
      <c r="Q1" s="567"/>
      <c r="R1" s="567"/>
      <c r="S1" s="567"/>
      <c r="T1" s="567"/>
      <c r="U1" s="572"/>
      <c r="V1" s="534"/>
      <c r="W1" s="534"/>
    </row>
    <row r="2" spans="1:23" ht="15.75" customHeight="1" x14ac:dyDescent="0.2">
      <c r="A2" s="565"/>
      <c r="B2" s="464"/>
      <c r="C2" s="465"/>
      <c r="D2" s="568"/>
      <c r="E2" s="569"/>
      <c r="F2" s="569"/>
      <c r="G2" s="569"/>
      <c r="H2" s="569"/>
      <c r="I2" s="569"/>
      <c r="J2" s="569"/>
      <c r="K2" s="569"/>
      <c r="L2" s="569"/>
      <c r="M2" s="569"/>
      <c r="N2" s="569"/>
      <c r="O2" s="569"/>
      <c r="P2" s="569"/>
      <c r="Q2" s="569"/>
      <c r="R2" s="569"/>
      <c r="S2" s="569"/>
      <c r="T2" s="569"/>
      <c r="U2" s="573"/>
      <c r="V2" s="574"/>
      <c r="W2" s="574"/>
    </row>
    <row r="3" spans="1:23" ht="15.75" customHeight="1" x14ac:dyDescent="0.2">
      <c r="A3" s="565"/>
      <c r="B3" s="464"/>
      <c r="C3" s="465"/>
      <c r="D3" s="568"/>
      <c r="E3" s="569"/>
      <c r="F3" s="569"/>
      <c r="G3" s="569"/>
      <c r="H3" s="569"/>
      <c r="I3" s="569"/>
      <c r="J3" s="569"/>
      <c r="K3" s="569"/>
      <c r="L3" s="569"/>
      <c r="M3" s="569"/>
      <c r="N3" s="569"/>
      <c r="O3" s="569"/>
      <c r="P3" s="569"/>
      <c r="Q3" s="569"/>
      <c r="R3" s="569"/>
      <c r="S3" s="569"/>
      <c r="T3" s="569"/>
      <c r="U3" s="573"/>
      <c r="V3" s="574"/>
      <c r="W3" s="574"/>
    </row>
    <row r="4" spans="1:23" ht="16.5" customHeight="1" thickBot="1" x14ac:dyDescent="0.25">
      <c r="A4" s="565"/>
      <c r="B4" s="464"/>
      <c r="C4" s="465"/>
      <c r="D4" s="570"/>
      <c r="E4" s="571"/>
      <c r="F4" s="571"/>
      <c r="G4" s="571"/>
      <c r="H4" s="571"/>
      <c r="I4" s="571"/>
      <c r="J4" s="571"/>
      <c r="K4" s="571"/>
      <c r="L4" s="571"/>
      <c r="M4" s="571"/>
      <c r="N4" s="571"/>
      <c r="O4" s="571"/>
      <c r="P4" s="571"/>
      <c r="Q4" s="571"/>
      <c r="R4" s="571"/>
      <c r="S4" s="571"/>
      <c r="T4" s="571"/>
      <c r="U4" s="575"/>
      <c r="V4" s="536"/>
      <c r="W4" s="536"/>
    </row>
    <row r="5" spans="1:23" ht="40.5" customHeight="1" thickBot="1" x14ac:dyDescent="0.25">
      <c r="A5" s="565"/>
      <c r="B5" s="466"/>
      <c r="C5" s="467"/>
      <c r="D5" s="576" t="s">
        <v>5</v>
      </c>
      <c r="E5" s="478"/>
      <c r="F5" s="478"/>
      <c r="G5" s="478"/>
      <c r="H5" s="478"/>
      <c r="I5" s="478"/>
      <c r="J5" s="478"/>
      <c r="K5" s="478"/>
      <c r="L5" s="478"/>
      <c r="M5" s="478"/>
      <c r="N5" s="478"/>
      <c r="O5" s="478"/>
      <c r="P5" s="478"/>
      <c r="Q5" s="478"/>
      <c r="R5" s="478"/>
      <c r="S5" s="478"/>
      <c r="T5" s="478"/>
      <c r="U5" s="577" t="s">
        <v>513</v>
      </c>
      <c r="V5" s="578"/>
      <c r="W5" s="579"/>
    </row>
    <row r="6" spans="1:23" ht="16.5" customHeight="1" thickBot="1" x14ac:dyDescent="0.25">
      <c r="A6" s="565"/>
      <c r="B6" s="480" t="s">
        <v>230</v>
      </c>
      <c r="C6" s="481"/>
      <c r="D6" s="481"/>
      <c r="E6" s="481"/>
      <c r="F6" s="481"/>
      <c r="G6" s="481"/>
      <c r="H6" s="482"/>
      <c r="I6" s="580" t="s">
        <v>231</v>
      </c>
      <c r="J6" s="581"/>
      <c r="K6" s="581"/>
      <c r="L6" s="580" t="s">
        <v>232</v>
      </c>
      <c r="M6" s="581"/>
      <c r="N6" s="581"/>
      <c r="O6" s="580" t="s">
        <v>233</v>
      </c>
      <c r="P6" s="581"/>
      <c r="Q6" s="582"/>
      <c r="R6" s="580" t="s">
        <v>234</v>
      </c>
      <c r="S6" s="581"/>
      <c r="T6" s="581"/>
      <c r="U6" s="583" t="s">
        <v>2</v>
      </c>
      <c r="V6" s="583"/>
      <c r="W6" s="583" t="s">
        <v>36</v>
      </c>
    </row>
    <row r="7" spans="1:23" ht="16.5" thickBot="1" x14ac:dyDescent="0.3">
      <c r="A7" s="565"/>
      <c r="B7" s="483"/>
      <c r="C7" s="484"/>
      <c r="D7" s="484"/>
      <c r="E7" s="484"/>
      <c r="F7" s="484"/>
      <c r="G7" s="484"/>
      <c r="H7" s="485"/>
      <c r="I7" s="102" t="s">
        <v>236</v>
      </c>
      <c r="J7" s="103" t="s">
        <v>237</v>
      </c>
      <c r="K7" s="103" t="s">
        <v>238</v>
      </c>
      <c r="L7" s="102" t="s">
        <v>236</v>
      </c>
      <c r="M7" s="103" t="s">
        <v>237</v>
      </c>
      <c r="N7" s="103" t="s">
        <v>238</v>
      </c>
      <c r="O7" s="102" t="s">
        <v>236</v>
      </c>
      <c r="P7" s="103" t="s">
        <v>237</v>
      </c>
      <c r="Q7" s="104" t="s">
        <v>238</v>
      </c>
      <c r="R7" s="102" t="s">
        <v>236</v>
      </c>
      <c r="S7" s="103" t="s">
        <v>237</v>
      </c>
      <c r="T7" s="117" t="s">
        <v>238</v>
      </c>
      <c r="U7" s="583"/>
      <c r="V7" s="583"/>
      <c r="W7" s="583"/>
    </row>
    <row r="8" spans="1:23" ht="139.5" customHeight="1" thickBot="1" x14ac:dyDescent="0.25">
      <c r="A8" s="105" t="s">
        <v>261</v>
      </c>
      <c r="B8" s="555" t="s">
        <v>262</v>
      </c>
      <c r="C8" s="556"/>
      <c r="D8" s="556"/>
      <c r="E8" s="556"/>
      <c r="F8" s="556"/>
      <c r="G8" s="556"/>
      <c r="H8" s="557"/>
      <c r="I8" s="106"/>
      <c r="J8" s="244"/>
      <c r="K8" s="244"/>
      <c r="L8" s="244"/>
      <c r="M8" s="244"/>
      <c r="N8" s="244"/>
      <c r="O8" s="244"/>
      <c r="P8" s="244"/>
      <c r="Q8" s="244"/>
      <c r="R8" s="244"/>
      <c r="S8" s="244"/>
      <c r="T8" s="245"/>
      <c r="U8" s="558" t="s">
        <v>263</v>
      </c>
      <c r="V8" s="461"/>
      <c r="W8" s="107" t="s">
        <v>264</v>
      </c>
    </row>
    <row r="9" spans="1:23" ht="171.75" customHeight="1" x14ac:dyDescent="0.2">
      <c r="A9" s="559"/>
      <c r="B9" s="560" t="s">
        <v>265</v>
      </c>
      <c r="C9" s="561"/>
      <c r="D9" s="561"/>
      <c r="E9" s="561"/>
      <c r="F9" s="561"/>
      <c r="G9" s="561"/>
      <c r="H9" s="561"/>
      <c r="I9" s="93"/>
      <c r="J9" s="93"/>
      <c r="K9" s="93"/>
      <c r="L9" s="86"/>
      <c r="M9" s="86"/>
      <c r="N9" s="86"/>
      <c r="O9" s="86"/>
      <c r="P9" s="86"/>
      <c r="Q9" s="86"/>
      <c r="R9" s="86"/>
      <c r="S9" s="86"/>
      <c r="T9" s="249"/>
      <c r="U9" s="544" t="s">
        <v>613</v>
      </c>
      <c r="V9" s="544"/>
      <c r="W9" s="107" t="s">
        <v>266</v>
      </c>
    </row>
    <row r="10" spans="1:23" ht="107.25" customHeight="1" x14ac:dyDescent="0.2">
      <c r="A10" s="559"/>
      <c r="B10" s="560" t="s">
        <v>267</v>
      </c>
      <c r="C10" s="561"/>
      <c r="D10" s="561"/>
      <c r="E10" s="561"/>
      <c r="F10" s="561"/>
      <c r="G10" s="561"/>
      <c r="H10" s="561"/>
      <c r="I10" s="93"/>
      <c r="J10" s="93"/>
      <c r="K10" s="86"/>
      <c r="L10" s="86"/>
      <c r="M10" s="86"/>
      <c r="N10" s="86"/>
      <c r="O10" s="86"/>
      <c r="P10" s="86"/>
      <c r="Q10" s="86"/>
      <c r="R10" s="86"/>
      <c r="S10" s="86"/>
      <c r="T10" s="249"/>
      <c r="U10" s="544" t="s">
        <v>268</v>
      </c>
      <c r="V10" s="544"/>
      <c r="W10" s="107" t="s">
        <v>269</v>
      </c>
    </row>
    <row r="11" spans="1:23" ht="55.5" customHeight="1" thickBot="1" x14ac:dyDescent="0.25">
      <c r="A11" s="541"/>
      <c r="B11" s="562" t="s">
        <v>270</v>
      </c>
      <c r="C11" s="563"/>
      <c r="D11" s="563"/>
      <c r="E11" s="563"/>
      <c r="F11" s="563"/>
      <c r="G11" s="563"/>
      <c r="H11" s="563"/>
      <c r="I11" s="106"/>
      <c r="J11" s="106"/>
      <c r="K11" s="106"/>
      <c r="L11" s="244"/>
      <c r="M11" s="106"/>
      <c r="N11" s="106"/>
      <c r="O11" s="106"/>
      <c r="P11" s="106"/>
      <c r="Q11" s="106"/>
      <c r="R11" s="106"/>
      <c r="S11" s="106"/>
      <c r="T11" s="247"/>
      <c r="U11" s="544" t="s">
        <v>271</v>
      </c>
      <c r="V11" s="544"/>
      <c r="W11" s="107" t="s">
        <v>272</v>
      </c>
    </row>
    <row r="12" spans="1:23" ht="85.5" customHeight="1" thickBot="1" x14ac:dyDescent="0.25">
      <c r="A12" s="109" t="s">
        <v>273</v>
      </c>
      <c r="B12" s="548" t="s">
        <v>274</v>
      </c>
      <c r="C12" s="549"/>
      <c r="D12" s="549"/>
      <c r="E12" s="549"/>
      <c r="F12" s="549"/>
      <c r="G12" s="549"/>
      <c r="H12" s="549"/>
      <c r="I12" s="110"/>
      <c r="J12" s="110"/>
      <c r="K12" s="110"/>
      <c r="L12" s="110"/>
      <c r="M12" s="250"/>
      <c r="N12" s="110"/>
      <c r="O12" s="110"/>
      <c r="P12" s="110"/>
      <c r="Q12" s="110"/>
      <c r="R12" s="250"/>
      <c r="S12" s="110"/>
      <c r="T12" s="248"/>
      <c r="U12" s="550" t="s">
        <v>275</v>
      </c>
      <c r="V12" s="550"/>
      <c r="W12" s="107" t="s">
        <v>276</v>
      </c>
    </row>
    <row r="13" spans="1:23" ht="111.75" customHeight="1" x14ac:dyDescent="0.2">
      <c r="A13" s="540" t="s">
        <v>277</v>
      </c>
      <c r="B13" s="551" t="s">
        <v>278</v>
      </c>
      <c r="C13" s="552"/>
      <c r="D13" s="552"/>
      <c r="E13" s="552"/>
      <c r="F13" s="552"/>
      <c r="G13" s="552"/>
      <c r="H13" s="552"/>
      <c r="I13" s="93"/>
      <c r="J13" s="93"/>
      <c r="K13" s="86"/>
      <c r="L13" s="93"/>
      <c r="M13" s="93"/>
      <c r="N13" s="86"/>
      <c r="O13" s="93"/>
      <c r="P13" s="93"/>
      <c r="Q13" s="86"/>
      <c r="R13" s="93"/>
      <c r="S13" s="93"/>
      <c r="T13" s="249"/>
      <c r="U13" s="552" t="s">
        <v>279</v>
      </c>
      <c r="V13" s="552"/>
      <c r="W13" s="107" t="s">
        <v>280</v>
      </c>
    </row>
    <row r="14" spans="1:23" ht="70.5" customHeight="1" thickBot="1" x14ac:dyDescent="0.25">
      <c r="A14" s="541"/>
      <c r="B14" s="553" t="s">
        <v>281</v>
      </c>
      <c r="C14" s="554"/>
      <c r="D14" s="554"/>
      <c r="E14" s="554"/>
      <c r="F14" s="554"/>
      <c r="G14" s="554"/>
      <c r="H14" s="554"/>
      <c r="I14" s="106"/>
      <c r="J14" s="244"/>
      <c r="K14" s="106"/>
      <c r="L14" s="106"/>
      <c r="M14" s="106"/>
      <c r="N14" s="106"/>
      <c r="O14" s="106"/>
      <c r="P14" s="106"/>
      <c r="Q14" s="106"/>
      <c r="R14" s="106"/>
      <c r="S14" s="106"/>
      <c r="T14" s="247"/>
      <c r="U14" s="552" t="s">
        <v>282</v>
      </c>
      <c r="V14" s="552"/>
      <c r="W14" s="107" t="s">
        <v>39</v>
      </c>
    </row>
    <row r="15" spans="1:23" ht="184.5" customHeight="1" x14ac:dyDescent="0.2">
      <c r="A15" s="540" t="s">
        <v>283</v>
      </c>
      <c r="B15" s="542" t="s">
        <v>284</v>
      </c>
      <c r="C15" s="543"/>
      <c r="D15" s="543"/>
      <c r="E15" s="543"/>
      <c r="F15" s="543"/>
      <c r="G15" s="543"/>
      <c r="H15" s="543"/>
      <c r="I15" s="108"/>
      <c r="J15" s="108"/>
      <c r="K15" s="242"/>
      <c r="L15" s="108"/>
      <c r="M15" s="108"/>
      <c r="N15" s="108"/>
      <c r="O15" s="108"/>
      <c r="P15" s="108"/>
      <c r="Q15" s="108"/>
      <c r="R15" s="108"/>
      <c r="S15" s="108"/>
      <c r="T15" s="246"/>
      <c r="U15" s="544" t="s">
        <v>285</v>
      </c>
      <c r="V15" s="544"/>
      <c r="W15" s="107" t="s">
        <v>286</v>
      </c>
    </row>
    <row r="16" spans="1:23" ht="123" customHeight="1" thickBot="1" x14ac:dyDescent="0.25">
      <c r="A16" s="541"/>
      <c r="B16" s="545" t="s">
        <v>287</v>
      </c>
      <c r="C16" s="546"/>
      <c r="D16" s="546"/>
      <c r="E16" s="546"/>
      <c r="F16" s="546"/>
      <c r="G16" s="546"/>
      <c r="H16" s="546"/>
      <c r="I16" s="99"/>
      <c r="J16" s="99"/>
      <c r="K16" s="99"/>
      <c r="L16" s="99"/>
      <c r="M16" s="99"/>
      <c r="N16" s="243"/>
      <c r="O16" s="99"/>
      <c r="P16" s="99"/>
      <c r="Q16" s="99"/>
      <c r="R16" s="99"/>
      <c r="S16" s="99"/>
      <c r="T16" s="252"/>
      <c r="U16" s="547" t="s">
        <v>288</v>
      </c>
      <c r="V16" s="547"/>
      <c r="W16" s="107" t="s">
        <v>272</v>
      </c>
    </row>
  </sheetData>
  <mergeCells count="34">
    <mergeCell ref="A1:A7"/>
    <mergeCell ref="B1:C5"/>
    <mergeCell ref="D1:T4"/>
    <mergeCell ref="U1:W4"/>
    <mergeCell ref="D5:T5"/>
    <mergeCell ref="U5:W5"/>
    <mergeCell ref="B6:H7"/>
    <mergeCell ref="I6:K6"/>
    <mergeCell ref="L6:N6"/>
    <mergeCell ref="O6:Q6"/>
    <mergeCell ref="R6:T6"/>
    <mergeCell ref="U6:V7"/>
    <mergeCell ref="W6:W7"/>
    <mergeCell ref="B8:H8"/>
    <mergeCell ref="U8:V8"/>
    <mergeCell ref="A9:A11"/>
    <mergeCell ref="B9:H9"/>
    <mergeCell ref="U9:V9"/>
    <mergeCell ref="B10:H10"/>
    <mergeCell ref="U10:V10"/>
    <mergeCell ref="B11:H11"/>
    <mergeCell ref="U11:V11"/>
    <mergeCell ref="B12:H12"/>
    <mergeCell ref="U12:V12"/>
    <mergeCell ref="A13:A14"/>
    <mergeCell ref="B13:H13"/>
    <mergeCell ref="U13:V13"/>
    <mergeCell ref="B14:H14"/>
    <mergeCell ref="U14:V14"/>
    <mergeCell ref="A15:A16"/>
    <mergeCell ref="B15:H15"/>
    <mergeCell ref="U15:V15"/>
    <mergeCell ref="B16:H16"/>
    <mergeCell ref="U16:V16"/>
  </mergeCells>
  <printOptions horizontalCentered="1"/>
  <pageMargins left="0.70866141732283472" right="0.70866141732283472" top="0.74803149606299213" bottom="0.74803149606299213" header="0.31496062992125984" footer="0.31496062992125984"/>
  <pageSetup scale="46"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opLeftCell="A9" zoomScale="60" zoomScaleNormal="60" zoomScaleSheetLayoutView="80" zoomScalePageLayoutView="60" workbookViewId="0">
      <selection activeCell="T13" sqref="T13"/>
    </sheetView>
  </sheetViews>
  <sheetFormatPr baseColWidth="10" defaultColWidth="11.42578125" defaultRowHeight="15" x14ac:dyDescent="0.2"/>
  <cols>
    <col min="1" max="1" width="13.7109375" style="81" customWidth="1"/>
    <col min="2" max="2" width="11.42578125" style="81"/>
    <col min="3" max="3" width="14.85546875" style="81" customWidth="1"/>
    <col min="4" max="4" width="5.42578125" style="81" customWidth="1"/>
    <col min="5" max="5" width="5.85546875" style="81" customWidth="1"/>
    <col min="6" max="6" width="5.28515625" style="81" customWidth="1"/>
    <col min="7" max="7" width="6" style="81" customWidth="1"/>
    <col min="8" max="8" width="4.42578125" style="81" customWidth="1"/>
    <col min="9" max="20" width="5.7109375" style="81" customWidth="1"/>
    <col min="21" max="27" width="11.42578125" style="81" hidden="1" customWidth="1"/>
    <col min="28" max="28" width="11.42578125" style="81"/>
    <col min="29" max="29" width="18.5703125" style="81" customWidth="1"/>
    <col min="30" max="30" width="32.85546875" style="81" customWidth="1"/>
    <col min="31" max="16384" width="11.42578125" style="81"/>
  </cols>
  <sheetData>
    <row r="1" spans="1:30" ht="15.75" customHeight="1" x14ac:dyDescent="0.2">
      <c r="A1" s="587" t="s">
        <v>259</v>
      </c>
      <c r="B1" s="588"/>
      <c r="C1" s="463"/>
      <c r="D1" s="606" t="s">
        <v>308</v>
      </c>
      <c r="E1" s="607"/>
      <c r="F1" s="607"/>
      <c r="G1" s="607"/>
      <c r="H1" s="607"/>
      <c r="I1" s="607"/>
      <c r="J1" s="607"/>
      <c r="K1" s="607"/>
      <c r="L1" s="607"/>
      <c r="M1" s="607"/>
      <c r="N1" s="607"/>
      <c r="O1" s="607"/>
      <c r="P1" s="607"/>
      <c r="Q1" s="607"/>
      <c r="R1" s="607"/>
      <c r="S1" s="607"/>
      <c r="T1" s="607"/>
      <c r="U1" s="607"/>
      <c r="V1" s="607"/>
      <c r="W1" s="607"/>
      <c r="X1" s="607"/>
      <c r="Y1" s="607"/>
      <c r="Z1" s="607"/>
      <c r="AA1" s="608"/>
      <c r="AB1" s="604"/>
      <c r="AC1" s="604"/>
      <c r="AD1" s="604"/>
    </row>
    <row r="2" spans="1:30" ht="15.75" customHeight="1" x14ac:dyDescent="0.2">
      <c r="A2" s="587"/>
      <c r="B2" s="589"/>
      <c r="C2" s="465"/>
      <c r="D2" s="609"/>
      <c r="E2" s="610"/>
      <c r="F2" s="610"/>
      <c r="G2" s="610"/>
      <c r="H2" s="610"/>
      <c r="I2" s="610"/>
      <c r="J2" s="610"/>
      <c r="K2" s="610"/>
      <c r="L2" s="610"/>
      <c r="M2" s="610"/>
      <c r="N2" s="610"/>
      <c r="O2" s="610"/>
      <c r="P2" s="610"/>
      <c r="Q2" s="610"/>
      <c r="R2" s="610"/>
      <c r="S2" s="610"/>
      <c r="T2" s="610"/>
      <c r="U2" s="610"/>
      <c r="V2" s="610"/>
      <c r="W2" s="610"/>
      <c r="X2" s="610"/>
      <c r="Y2" s="610"/>
      <c r="Z2" s="610"/>
      <c r="AA2" s="611"/>
      <c r="AB2" s="604"/>
      <c r="AC2" s="604"/>
      <c r="AD2" s="604"/>
    </row>
    <row r="3" spans="1:30" ht="15.75" customHeight="1" x14ac:dyDescent="0.2">
      <c r="A3" s="587"/>
      <c r="B3" s="589"/>
      <c r="C3" s="465"/>
      <c r="D3" s="609"/>
      <c r="E3" s="610"/>
      <c r="F3" s="610"/>
      <c r="G3" s="610"/>
      <c r="H3" s="610"/>
      <c r="I3" s="610"/>
      <c r="J3" s="610"/>
      <c r="K3" s="610"/>
      <c r="L3" s="610"/>
      <c r="M3" s="610"/>
      <c r="N3" s="610"/>
      <c r="O3" s="610"/>
      <c r="P3" s="610"/>
      <c r="Q3" s="610"/>
      <c r="R3" s="610"/>
      <c r="S3" s="610"/>
      <c r="T3" s="610"/>
      <c r="U3" s="610"/>
      <c r="V3" s="610"/>
      <c r="W3" s="610"/>
      <c r="X3" s="610"/>
      <c r="Y3" s="610"/>
      <c r="Z3" s="610"/>
      <c r="AA3" s="611"/>
      <c r="AB3" s="604"/>
      <c r="AC3" s="604"/>
      <c r="AD3" s="604"/>
    </row>
    <row r="4" spans="1:30" ht="16.5" customHeight="1" thickBot="1" x14ac:dyDescent="0.25">
      <c r="A4" s="587"/>
      <c r="B4" s="589"/>
      <c r="C4" s="465"/>
      <c r="D4" s="612"/>
      <c r="E4" s="613"/>
      <c r="F4" s="613"/>
      <c r="G4" s="613"/>
      <c r="H4" s="613"/>
      <c r="I4" s="613"/>
      <c r="J4" s="613"/>
      <c r="K4" s="613"/>
      <c r="L4" s="613"/>
      <c r="M4" s="613"/>
      <c r="N4" s="613"/>
      <c r="O4" s="613"/>
      <c r="P4" s="613"/>
      <c r="Q4" s="613"/>
      <c r="R4" s="613"/>
      <c r="S4" s="613"/>
      <c r="T4" s="613"/>
      <c r="U4" s="613"/>
      <c r="V4" s="613"/>
      <c r="W4" s="613"/>
      <c r="X4" s="613"/>
      <c r="Y4" s="613"/>
      <c r="Z4" s="613"/>
      <c r="AA4" s="614"/>
      <c r="AB4" s="604"/>
      <c r="AC4" s="604"/>
      <c r="AD4" s="604"/>
    </row>
    <row r="5" spans="1:30" ht="40.5" customHeight="1" thickBot="1" x14ac:dyDescent="0.25">
      <c r="A5" s="587"/>
      <c r="B5" s="590"/>
      <c r="C5" s="467"/>
      <c r="D5" s="593" t="s">
        <v>5</v>
      </c>
      <c r="E5" s="594"/>
      <c r="F5" s="594"/>
      <c r="G5" s="594"/>
      <c r="H5" s="594"/>
      <c r="I5" s="594"/>
      <c r="J5" s="594"/>
      <c r="K5" s="594"/>
      <c r="L5" s="594"/>
      <c r="M5" s="594"/>
      <c r="N5" s="594"/>
      <c r="O5" s="594"/>
      <c r="P5" s="594"/>
      <c r="Q5" s="594"/>
      <c r="R5" s="594"/>
      <c r="S5" s="594"/>
      <c r="T5" s="594"/>
      <c r="U5" s="259"/>
      <c r="V5" s="259"/>
      <c r="W5" s="259"/>
      <c r="X5" s="259"/>
      <c r="Y5" s="259"/>
      <c r="Z5" s="259"/>
      <c r="AA5" s="259"/>
      <c r="AB5" s="605" t="s">
        <v>513</v>
      </c>
      <c r="AC5" s="605"/>
      <c r="AD5" s="605"/>
    </row>
    <row r="6" spans="1:30" ht="16.5" thickBot="1" x14ac:dyDescent="0.3">
      <c r="A6" s="587"/>
      <c r="B6" s="481" t="s">
        <v>230</v>
      </c>
      <c r="C6" s="481"/>
      <c r="D6" s="481"/>
      <c r="E6" s="481"/>
      <c r="F6" s="481"/>
      <c r="G6" s="481"/>
      <c r="H6" s="482"/>
      <c r="I6" s="580" t="s">
        <v>231</v>
      </c>
      <c r="J6" s="581"/>
      <c r="K6" s="581"/>
      <c r="L6" s="580" t="s">
        <v>232</v>
      </c>
      <c r="M6" s="581"/>
      <c r="N6" s="581"/>
      <c r="O6" s="580" t="s">
        <v>233</v>
      </c>
      <c r="P6" s="581"/>
      <c r="Q6" s="582"/>
      <c r="R6" s="580" t="s">
        <v>234</v>
      </c>
      <c r="S6" s="581"/>
      <c r="T6" s="582"/>
      <c r="U6" s="580" t="s">
        <v>307</v>
      </c>
      <c r="V6" s="581"/>
      <c r="W6" s="581"/>
      <c r="X6" s="582"/>
      <c r="Y6" s="120" t="s">
        <v>168</v>
      </c>
      <c r="Z6" s="119"/>
      <c r="AA6" s="119"/>
      <c r="AB6" s="491" t="s">
        <v>2</v>
      </c>
      <c r="AC6" s="491"/>
      <c r="AD6" s="491" t="s">
        <v>36</v>
      </c>
    </row>
    <row r="7" spans="1:30" ht="16.5" thickBot="1" x14ac:dyDescent="0.3">
      <c r="A7" s="587"/>
      <c r="B7" s="484"/>
      <c r="C7" s="484"/>
      <c r="D7" s="484"/>
      <c r="E7" s="484"/>
      <c r="F7" s="484"/>
      <c r="G7" s="484"/>
      <c r="H7" s="485"/>
      <c r="I7" s="102" t="s">
        <v>236</v>
      </c>
      <c r="J7" s="103" t="s">
        <v>237</v>
      </c>
      <c r="K7" s="103" t="s">
        <v>238</v>
      </c>
      <c r="L7" s="102" t="s">
        <v>236</v>
      </c>
      <c r="M7" s="103" t="s">
        <v>237</v>
      </c>
      <c r="N7" s="103" t="s">
        <v>238</v>
      </c>
      <c r="O7" s="102" t="s">
        <v>236</v>
      </c>
      <c r="P7" s="103" t="s">
        <v>237</v>
      </c>
      <c r="Q7" s="104" t="s">
        <v>238</v>
      </c>
      <c r="R7" s="102" t="s">
        <v>236</v>
      </c>
      <c r="S7" s="103" t="s">
        <v>237</v>
      </c>
      <c r="T7" s="104" t="s">
        <v>238</v>
      </c>
      <c r="U7" s="102">
        <v>1</v>
      </c>
      <c r="V7" s="103">
        <v>2</v>
      </c>
      <c r="W7" s="103">
        <v>3</v>
      </c>
      <c r="X7" s="118">
        <v>4</v>
      </c>
      <c r="Y7" s="102">
        <v>1</v>
      </c>
      <c r="Z7" s="103">
        <v>2</v>
      </c>
      <c r="AA7" s="117">
        <v>3</v>
      </c>
      <c r="AB7" s="491"/>
      <c r="AC7" s="491"/>
      <c r="AD7" s="491"/>
    </row>
    <row r="8" spans="1:30" ht="168.75" customHeight="1" x14ac:dyDescent="0.2">
      <c r="A8" s="595" t="s">
        <v>306</v>
      </c>
      <c r="B8" s="598" t="s">
        <v>305</v>
      </c>
      <c r="C8" s="599"/>
      <c r="D8" s="599"/>
      <c r="E8" s="599"/>
      <c r="F8" s="599"/>
      <c r="G8" s="599"/>
      <c r="H8" s="599"/>
      <c r="I8" s="108"/>
      <c r="J8" s="108"/>
      <c r="K8" s="253"/>
      <c r="L8" s="108"/>
      <c r="M8" s="108"/>
      <c r="N8" s="242"/>
      <c r="O8" s="108"/>
      <c r="P8" s="108"/>
      <c r="Q8" s="253"/>
      <c r="R8" s="108"/>
      <c r="S8" s="108"/>
      <c r="T8" s="242"/>
      <c r="U8" s="115"/>
      <c r="V8" s="115"/>
      <c r="W8" s="115"/>
      <c r="X8" s="115"/>
      <c r="Y8" s="115"/>
      <c r="Z8" s="115"/>
      <c r="AA8" s="254"/>
      <c r="AB8" s="544" t="s">
        <v>304</v>
      </c>
      <c r="AC8" s="544"/>
      <c r="AD8" s="107" t="s">
        <v>303</v>
      </c>
    </row>
    <row r="9" spans="1:30" ht="195" customHeight="1" x14ac:dyDescent="0.2">
      <c r="A9" s="596"/>
      <c r="B9" s="600" t="s">
        <v>302</v>
      </c>
      <c r="C9" s="601"/>
      <c r="D9" s="601"/>
      <c r="E9" s="601"/>
      <c r="F9" s="601"/>
      <c r="G9" s="601"/>
      <c r="H9" s="601"/>
      <c r="I9" s="93"/>
      <c r="J9" s="93"/>
      <c r="K9" s="93"/>
      <c r="L9" s="93"/>
      <c r="M9" s="93"/>
      <c r="N9" s="251"/>
      <c r="O9" s="93"/>
      <c r="P9" s="93"/>
      <c r="Q9" s="93"/>
      <c r="R9" s="93"/>
      <c r="S9" s="93"/>
      <c r="T9" s="251"/>
      <c r="U9" s="90"/>
      <c r="V9" s="90"/>
      <c r="W9" s="90"/>
      <c r="X9" s="90"/>
      <c r="Y9" s="90"/>
      <c r="Z9" s="90"/>
      <c r="AA9" s="255"/>
      <c r="AB9" s="544" t="s">
        <v>301</v>
      </c>
      <c r="AC9" s="544"/>
      <c r="AD9" s="107" t="s">
        <v>12</v>
      </c>
    </row>
    <row r="10" spans="1:30" ht="115.5" customHeight="1" thickBot="1" x14ac:dyDescent="0.25">
      <c r="A10" s="597"/>
      <c r="B10" s="602" t="s">
        <v>300</v>
      </c>
      <c r="C10" s="603"/>
      <c r="D10" s="603"/>
      <c r="E10" s="603"/>
      <c r="F10" s="603"/>
      <c r="G10" s="603"/>
      <c r="H10" s="603"/>
      <c r="I10" s="260"/>
      <c r="J10" s="260"/>
      <c r="K10" s="260"/>
      <c r="L10" s="260"/>
      <c r="M10" s="260"/>
      <c r="N10" s="260"/>
      <c r="O10" s="260"/>
      <c r="P10" s="260"/>
      <c r="Q10" s="260"/>
      <c r="R10" s="260"/>
      <c r="S10" s="260"/>
      <c r="T10" s="260"/>
      <c r="U10" s="116"/>
      <c r="V10" s="116"/>
      <c r="W10" s="116"/>
      <c r="X10" s="116"/>
      <c r="Y10" s="116"/>
      <c r="Z10" s="116"/>
      <c r="AA10" s="256"/>
      <c r="AB10" s="544" t="s">
        <v>299</v>
      </c>
      <c r="AC10" s="544"/>
      <c r="AD10" s="107" t="s">
        <v>35</v>
      </c>
    </row>
    <row r="11" spans="1:30" ht="110.25" customHeight="1" thickBot="1" x14ac:dyDescent="0.25">
      <c r="A11" s="109" t="s">
        <v>298</v>
      </c>
      <c r="B11" s="591" t="s">
        <v>297</v>
      </c>
      <c r="C11" s="592"/>
      <c r="D11" s="592"/>
      <c r="E11" s="592"/>
      <c r="F11" s="592"/>
      <c r="G11" s="592"/>
      <c r="H11" s="592"/>
      <c r="I11" s="108"/>
      <c r="J11" s="108"/>
      <c r="K11" s="242"/>
      <c r="L11" s="108"/>
      <c r="M11" s="108"/>
      <c r="N11" s="242"/>
      <c r="O11" s="108"/>
      <c r="P11" s="108"/>
      <c r="Q11" s="242"/>
      <c r="R11" s="108"/>
      <c r="S11" s="108"/>
      <c r="T11" s="242"/>
      <c r="U11" s="115"/>
      <c r="V11" s="115"/>
      <c r="W11" s="115"/>
      <c r="X11" s="115"/>
      <c r="Y11" s="115"/>
      <c r="Z11" s="115"/>
      <c r="AA11" s="254"/>
      <c r="AB11" s="544" t="s">
        <v>296</v>
      </c>
      <c r="AC11" s="544"/>
      <c r="AD11" s="107" t="s">
        <v>295</v>
      </c>
    </row>
    <row r="12" spans="1:30" ht="90.75" thickBot="1" x14ac:dyDescent="0.25">
      <c r="A12" s="109" t="s">
        <v>294</v>
      </c>
      <c r="B12" s="584" t="s">
        <v>293</v>
      </c>
      <c r="C12" s="585"/>
      <c r="D12" s="585"/>
      <c r="E12" s="585"/>
      <c r="F12" s="585"/>
      <c r="G12" s="585"/>
      <c r="H12" s="586"/>
      <c r="I12" s="110"/>
      <c r="J12" s="110"/>
      <c r="K12" s="110"/>
      <c r="L12" s="110"/>
      <c r="M12" s="110"/>
      <c r="N12" s="250"/>
      <c r="O12" s="110"/>
      <c r="P12" s="110"/>
      <c r="Q12" s="110"/>
      <c r="R12" s="110"/>
      <c r="S12" s="110"/>
      <c r="T12" s="110"/>
      <c r="U12" s="114"/>
      <c r="V12" s="114"/>
      <c r="W12" s="114"/>
      <c r="X12" s="114"/>
      <c r="Y12" s="114"/>
      <c r="Z12" s="114"/>
      <c r="AA12" s="257"/>
      <c r="AB12" s="544" t="s">
        <v>292</v>
      </c>
      <c r="AC12" s="544"/>
      <c r="AD12" s="107" t="s">
        <v>38</v>
      </c>
    </row>
    <row r="13" spans="1:30" ht="69" customHeight="1" thickBot="1" x14ac:dyDescent="0.25">
      <c r="A13" s="113" t="s">
        <v>291</v>
      </c>
      <c r="B13" s="584" t="s">
        <v>290</v>
      </c>
      <c r="C13" s="585"/>
      <c r="D13" s="585"/>
      <c r="E13" s="585"/>
      <c r="F13" s="585"/>
      <c r="G13" s="585"/>
      <c r="H13" s="586"/>
      <c r="I13" s="112"/>
      <c r="J13" s="112"/>
      <c r="K13" s="112"/>
      <c r="L13" s="112"/>
      <c r="M13" s="112"/>
      <c r="N13" s="261"/>
      <c r="O13" s="112"/>
      <c r="P13" s="112"/>
      <c r="Q13" s="112"/>
      <c r="R13" s="112"/>
      <c r="S13" s="112"/>
      <c r="T13" s="261"/>
      <c r="U13" s="111"/>
      <c r="V13" s="111"/>
      <c r="W13" s="111"/>
      <c r="X13" s="111"/>
      <c r="Y13" s="111"/>
      <c r="Z13" s="111"/>
      <c r="AA13" s="258"/>
      <c r="AB13" s="544" t="s">
        <v>289</v>
      </c>
      <c r="AC13" s="544"/>
      <c r="AD13" s="107" t="s">
        <v>12</v>
      </c>
    </row>
  </sheetData>
  <mergeCells count="27">
    <mergeCell ref="AB1:AD4"/>
    <mergeCell ref="AB5:AD5"/>
    <mergeCell ref="B6:H7"/>
    <mergeCell ref="D1:AA4"/>
    <mergeCell ref="AD6:AD7"/>
    <mergeCell ref="I6:K6"/>
    <mergeCell ref="L6:N6"/>
    <mergeCell ref="O6:Q6"/>
    <mergeCell ref="R6:T6"/>
    <mergeCell ref="U6:X6"/>
    <mergeCell ref="AB6:AC7"/>
    <mergeCell ref="B13:H13"/>
    <mergeCell ref="AB13:AC13"/>
    <mergeCell ref="A1:A7"/>
    <mergeCell ref="B1:C5"/>
    <mergeCell ref="B11:H11"/>
    <mergeCell ref="AB11:AC11"/>
    <mergeCell ref="B12:H12"/>
    <mergeCell ref="AB12:AC12"/>
    <mergeCell ref="D5:T5"/>
    <mergeCell ref="A8:A10"/>
    <mergeCell ref="B8:H8"/>
    <mergeCell ref="AB8:AC8"/>
    <mergeCell ref="B9:H9"/>
    <mergeCell ref="AB9:AC9"/>
    <mergeCell ref="B10:H10"/>
    <mergeCell ref="AB10:AC10"/>
  </mergeCells>
  <printOptions horizontalCentered="1"/>
  <pageMargins left="0.70866141732283472" right="0.70866141732283472" top="0.74803149606299213" bottom="0.74803149606299213" header="0.31496062992125984" footer="0.31496062992125984"/>
  <pageSetup scale="52"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75" zoomScaleNormal="75" workbookViewId="0">
      <selection activeCell="D16" sqref="D16"/>
    </sheetView>
  </sheetViews>
  <sheetFormatPr baseColWidth="10" defaultRowHeight="15" x14ac:dyDescent="0.25"/>
  <cols>
    <col min="1" max="1" width="14.28515625" style="262" customWidth="1"/>
    <col min="2" max="3" width="28.85546875" style="262" customWidth="1"/>
    <col min="4" max="4" width="24.28515625" style="262" customWidth="1"/>
    <col min="5" max="5" width="40.42578125" style="262" customWidth="1"/>
    <col min="6" max="6" width="25" style="262" customWidth="1"/>
    <col min="7" max="7" width="21.28515625" style="262" customWidth="1"/>
    <col min="8" max="16384" width="11.42578125" style="262"/>
  </cols>
  <sheetData>
    <row r="1" spans="1:7" ht="0.75" customHeight="1" x14ac:dyDescent="0.25"/>
    <row r="2" spans="1:7" hidden="1" x14ac:dyDescent="0.25"/>
    <row r="4" spans="1:7" ht="3" customHeight="1" thickBot="1" x14ac:dyDescent="0.3"/>
    <row r="5" spans="1:7" ht="39" customHeight="1" x14ac:dyDescent="0.25">
      <c r="B5" s="277"/>
      <c r="C5" s="278"/>
      <c r="D5" s="615" t="s">
        <v>614</v>
      </c>
      <c r="E5" s="615"/>
      <c r="F5" s="615"/>
      <c r="G5" s="615"/>
    </row>
    <row r="6" spans="1:7" ht="45.75" customHeight="1" thickBot="1" x14ac:dyDescent="0.3">
      <c r="B6" s="279" t="s">
        <v>615</v>
      </c>
      <c r="C6" s="280"/>
      <c r="D6" s="615"/>
      <c r="E6" s="615"/>
      <c r="F6" s="615"/>
      <c r="G6" s="615"/>
    </row>
    <row r="7" spans="1:7" ht="30" x14ac:dyDescent="0.25">
      <c r="B7" s="281" t="s">
        <v>344</v>
      </c>
      <c r="C7" s="282" t="s">
        <v>616</v>
      </c>
      <c r="D7" s="283" t="s">
        <v>345</v>
      </c>
      <c r="E7" s="284" t="s">
        <v>346</v>
      </c>
      <c r="F7" s="284" t="s">
        <v>347</v>
      </c>
      <c r="G7" s="283" t="s">
        <v>348</v>
      </c>
    </row>
    <row r="8" spans="1:7" x14ac:dyDescent="0.25">
      <c r="B8" s="281"/>
      <c r="C8" s="285"/>
      <c r="D8" s="283"/>
      <c r="E8" s="284"/>
      <c r="F8" s="284"/>
      <c r="G8" s="283"/>
    </row>
    <row r="9" spans="1:7" ht="3" customHeight="1" thickBot="1" x14ac:dyDescent="0.3">
      <c r="B9" s="263"/>
      <c r="C9" s="266"/>
      <c r="D9" s="264"/>
      <c r="E9" s="265"/>
      <c r="F9" s="265"/>
      <c r="G9" s="264"/>
    </row>
    <row r="10" spans="1:7" ht="15.75" hidden="1" thickBot="1" x14ac:dyDescent="0.3">
      <c r="B10" s="263"/>
      <c r="C10" s="266"/>
      <c r="D10" s="264"/>
      <c r="E10" s="265"/>
      <c r="F10" s="265"/>
      <c r="G10" s="264"/>
    </row>
    <row r="11" spans="1:7" ht="13.5" hidden="1" customHeight="1" thickBot="1" x14ac:dyDescent="0.3">
      <c r="B11" s="263"/>
      <c r="C11" s="266"/>
      <c r="D11" s="264"/>
      <c r="E11" s="265"/>
      <c r="F11" s="265"/>
      <c r="G11" s="264"/>
    </row>
    <row r="12" spans="1:7" ht="15.75" hidden="1" thickBot="1" x14ac:dyDescent="0.3">
      <c r="B12" s="263"/>
      <c r="C12" s="266"/>
      <c r="D12" s="264"/>
      <c r="E12" s="265"/>
      <c r="F12" s="265"/>
      <c r="G12" s="264"/>
    </row>
    <row r="13" spans="1:7" ht="86.25" customHeight="1" thickBot="1" x14ac:dyDescent="0.3">
      <c r="A13" s="267"/>
      <c r="B13" s="268" t="s">
        <v>349</v>
      </c>
      <c r="C13" s="269" t="s">
        <v>423</v>
      </c>
      <c r="D13" s="270" t="s">
        <v>350</v>
      </c>
      <c r="E13" s="271" t="s">
        <v>353</v>
      </c>
      <c r="F13" s="271" t="s">
        <v>354</v>
      </c>
      <c r="G13" s="271" t="s">
        <v>617</v>
      </c>
    </row>
    <row r="14" spans="1:7" ht="67.5" customHeight="1" thickBot="1" x14ac:dyDescent="0.3">
      <c r="A14" s="267"/>
      <c r="B14" s="268" t="s">
        <v>618</v>
      </c>
      <c r="C14" s="269" t="s">
        <v>423</v>
      </c>
      <c r="D14" s="270" t="s">
        <v>619</v>
      </c>
      <c r="E14" s="271" t="s">
        <v>620</v>
      </c>
      <c r="F14" s="271" t="s">
        <v>621</v>
      </c>
      <c r="G14" s="271" t="s">
        <v>622</v>
      </c>
    </row>
    <row r="15" spans="1:7" ht="67.5" customHeight="1" thickBot="1" x14ac:dyDescent="0.3">
      <c r="A15" s="267"/>
      <c r="B15" s="268" t="s">
        <v>349</v>
      </c>
      <c r="C15" s="269" t="s">
        <v>430</v>
      </c>
      <c r="D15" s="270" t="s">
        <v>350</v>
      </c>
      <c r="E15" s="271" t="s">
        <v>623</v>
      </c>
      <c r="F15" s="271" t="s">
        <v>624</v>
      </c>
      <c r="G15" s="271" t="s">
        <v>617</v>
      </c>
    </row>
    <row r="16" spans="1:7" ht="67.5" customHeight="1" thickBot="1" x14ac:dyDescent="0.3">
      <c r="A16" s="267"/>
      <c r="B16" s="268" t="s">
        <v>349</v>
      </c>
      <c r="C16" s="269" t="s">
        <v>430</v>
      </c>
      <c r="D16" s="270" t="s">
        <v>350</v>
      </c>
      <c r="E16" s="271" t="s">
        <v>625</v>
      </c>
      <c r="F16" s="271" t="s">
        <v>626</v>
      </c>
      <c r="G16" s="271" t="s">
        <v>627</v>
      </c>
    </row>
    <row r="17" spans="1:7" ht="68.25" customHeight="1" thickBot="1" x14ac:dyDescent="0.3">
      <c r="A17" s="267"/>
      <c r="B17" s="272" t="s">
        <v>628</v>
      </c>
      <c r="C17" s="269" t="s">
        <v>430</v>
      </c>
      <c r="D17" s="271" t="s">
        <v>350</v>
      </c>
      <c r="E17" s="271" t="s">
        <v>629</v>
      </c>
      <c r="F17" s="271" t="s">
        <v>630</v>
      </c>
      <c r="G17" s="271" t="s">
        <v>631</v>
      </c>
    </row>
    <row r="18" spans="1:7" ht="68.25" customHeight="1" thickBot="1" x14ac:dyDescent="0.3">
      <c r="A18" s="267"/>
      <c r="B18" s="268" t="s">
        <v>349</v>
      </c>
      <c r="C18" s="269" t="s">
        <v>430</v>
      </c>
      <c r="D18" s="271" t="s">
        <v>350</v>
      </c>
      <c r="E18" s="271" t="s">
        <v>632</v>
      </c>
      <c r="F18" s="271" t="s">
        <v>630</v>
      </c>
      <c r="G18" s="271" t="s">
        <v>631</v>
      </c>
    </row>
    <row r="19" spans="1:7" ht="68.25" customHeight="1" thickBot="1" x14ac:dyDescent="0.3">
      <c r="A19" s="267"/>
      <c r="B19" s="268" t="s">
        <v>349</v>
      </c>
      <c r="C19" s="269" t="s">
        <v>430</v>
      </c>
      <c r="D19" s="271" t="s">
        <v>350</v>
      </c>
      <c r="E19" s="271" t="s">
        <v>633</v>
      </c>
      <c r="F19" s="271" t="s">
        <v>634</v>
      </c>
      <c r="G19" s="271" t="s">
        <v>617</v>
      </c>
    </row>
    <row r="20" spans="1:7" ht="68.25" customHeight="1" thickBot="1" x14ac:dyDescent="0.3">
      <c r="A20" s="267"/>
      <c r="B20" s="268" t="s">
        <v>349</v>
      </c>
      <c r="C20" s="269" t="s">
        <v>430</v>
      </c>
      <c r="D20" s="271" t="s">
        <v>350</v>
      </c>
      <c r="E20" s="271" t="s">
        <v>635</v>
      </c>
      <c r="F20" s="271" t="s">
        <v>630</v>
      </c>
      <c r="G20" s="271" t="s">
        <v>627</v>
      </c>
    </row>
    <row r="21" spans="1:7" ht="66" customHeight="1" thickBot="1" x14ac:dyDescent="0.3">
      <c r="A21" s="267"/>
      <c r="B21" s="268" t="s">
        <v>636</v>
      </c>
      <c r="C21" s="269" t="s">
        <v>452</v>
      </c>
      <c r="D21" s="270" t="s">
        <v>350</v>
      </c>
      <c r="E21" s="271" t="s">
        <v>637</v>
      </c>
      <c r="F21" s="271" t="s">
        <v>630</v>
      </c>
      <c r="G21" s="271" t="s">
        <v>627</v>
      </c>
    </row>
    <row r="22" spans="1:7" ht="66" customHeight="1" thickBot="1" x14ac:dyDescent="0.3">
      <c r="A22" s="267"/>
      <c r="B22" s="268" t="s">
        <v>638</v>
      </c>
      <c r="C22" s="269" t="s">
        <v>423</v>
      </c>
      <c r="D22" s="270" t="s">
        <v>639</v>
      </c>
      <c r="E22" s="271" t="s">
        <v>640</v>
      </c>
      <c r="F22" s="271" t="s">
        <v>641</v>
      </c>
      <c r="G22" s="271" t="s">
        <v>642</v>
      </c>
    </row>
    <row r="23" spans="1:7" ht="68.25" customHeight="1" thickBot="1" x14ac:dyDescent="0.3">
      <c r="A23" s="267"/>
      <c r="B23" s="268" t="s">
        <v>349</v>
      </c>
      <c r="C23" s="269" t="s">
        <v>452</v>
      </c>
      <c r="D23" s="270" t="s">
        <v>350</v>
      </c>
      <c r="E23" s="271" t="s">
        <v>643</v>
      </c>
      <c r="F23" s="271" t="s">
        <v>644</v>
      </c>
      <c r="G23" s="271" t="s">
        <v>645</v>
      </c>
    </row>
    <row r="24" spans="1:7" ht="48" customHeight="1" thickBot="1" x14ac:dyDescent="0.3">
      <c r="A24" s="267"/>
      <c r="B24" s="268" t="s">
        <v>349</v>
      </c>
      <c r="C24" s="269" t="s">
        <v>452</v>
      </c>
      <c r="D24" s="270" t="s">
        <v>350</v>
      </c>
      <c r="E24" s="271" t="s">
        <v>646</v>
      </c>
      <c r="F24" s="271" t="s">
        <v>647</v>
      </c>
      <c r="G24" s="271" t="s">
        <v>645</v>
      </c>
    </row>
    <row r="25" spans="1:7" ht="61.5" customHeight="1" thickBot="1" x14ac:dyDescent="0.3">
      <c r="A25" s="267"/>
      <c r="B25" s="268" t="s">
        <v>349</v>
      </c>
      <c r="C25" s="269" t="s">
        <v>452</v>
      </c>
      <c r="D25" s="271" t="s">
        <v>350</v>
      </c>
      <c r="E25" s="271" t="s">
        <v>648</v>
      </c>
      <c r="F25" s="271" t="s">
        <v>634</v>
      </c>
      <c r="G25" s="271" t="s">
        <v>617</v>
      </c>
    </row>
    <row r="26" spans="1:7" ht="42" customHeight="1" thickBot="1" x14ac:dyDescent="0.3">
      <c r="A26" s="267"/>
      <c r="B26" s="268" t="s">
        <v>349</v>
      </c>
      <c r="C26" s="269" t="s">
        <v>452</v>
      </c>
      <c r="D26" s="270" t="s">
        <v>351</v>
      </c>
      <c r="E26" s="271" t="s">
        <v>649</v>
      </c>
      <c r="F26" s="271" t="s">
        <v>634</v>
      </c>
      <c r="G26" s="271" t="s">
        <v>617</v>
      </c>
    </row>
    <row r="27" spans="1:7" ht="60" customHeight="1" thickBot="1" x14ac:dyDescent="0.3">
      <c r="A27" s="267"/>
      <c r="B27" s="268" t="s">
        <v>349</v>
      </c>
      <c r="C27" s="269" t="s">
        <v>452</v>
      </c>
      <c r="D27" s="270" t="s">
        <v>351</v>
      </c>
      <c r="E27" s="271" t="s">
        <v>650</v>
      </c>
      <c r="F27" s="271" t="s">
        <v>634</v>
      </c>
      <c r="G27" s="271" t="s">
        <v>617</v>
      </c>
    </row>
    <row r="28" spans="1:7" ht="52.5" customHeight="1" thickBot="1" x14ac:dyDescent="0.3">
      <c r="A28" s="267"/>
      <c r="B28" s="268" t="s">
        <v>349</v>
      </c>
      <c r="C28" s="269" t="s">
        <v>486</v>
      </c>
      <c r="D28" s="270" t="s">
        <v>351</v>
      </c>
      <c r="E28" s="271" t="s">
        <v>651</v>
      </c>
      <c r="F28" s="271" t="s">
        <v>634</v>
      </c>
      <c r="G28" s="271" t="s">
        <v>617</v>
      </c>
    </row>
    <row r="29" spans="1:7" ht="72" customHeight="1" thickBot="1" x14ac:dyDescent="0.3">
      <c r="A29" s="267"/>
      <c r="B29" s="268" t="s">
        <v>349</v>
      </c>
      <c r="C29" s="269" t="s">
        <v>486</v>
      </c>
      <c r="D29" s="270" t="s">
        <v>351</v>
      </c>
      <c r="E29" s="271" t="s">
        <v>652</v>
      </c>
      <c r="F29" s="271" t="s">
        <v>653</v>
      </c>
      <c r="G29" s="271" t="s">
        <v>617</v>
      </c>
    </row>
    <row r="30" spans="1:7" ht="72" customHeight="1" thickBot="1" x14ac:dyDescent="0.3">
      <c r="B30" s="268" t="s">
        <v>349</v>
      </c>
      <c r="C30" s="269" t="s">
        <v>440</v>
      </c>
      <c r="D30" s="270" t="s">
        <v>350</v>
      </c>
      <c r="E30" s="271" t="s">
        <v>654</v>
      </c>
      <c r="F30" s="271" t="s">
        <v>655</v>
      </c>
      <c r="G30" s="271" t="s">
        <v>617</v>
      </c>
    </row>
    <row r="31" spans="1:7" ht="75" customHeight="1" thickBot="1" x14ac:dyDescent="0.3">
      <c r="A31" s="273"/>
      <c r="B31" s="268" t="s">
        <v>349</v>
      </c>
      <c r="C31" s="269" t="s">
        <v>440</v>
      </c>
      <c r="D31" s="274" t="s">
        <v>352</v>
      </c>
      <c r="E31" s="275" t="s">
        <v>656</v>
      </c>
      <c r="F31" s="275" t="s">
        <v>657</v>
      </c>
      <c r="G31" s="271" t="s">
        <v>617</v>
      </c>
    </row>
    <row r="32" spans="1:7" ht="105" customHeight="1" thickBot="1" x14ac:dyDescent="0.3">
      <c r="A32" s="273"/>
      <c r="B32" s="268" t="s">
        <v>349</v>
      </c>
      <c r="C32" s="269" t="s">
        <v>440</v>
      </c>
      <c r="D32" s="270" t="s">
        <v>658</v>
      </c>
      <c r="E32" s="276" t="s">
        <v>659</v>
      </c>
      <c r="F32" s="271" t="s">
        <v>660</v>
      </c>
      <c r="G32" s="271" t="s">
        <v>661</v>
      </c>
    </row>
    <row r="33" spans="1:7" ht="105" customHeight="1" thickBot="1" x14ac:dyDescent="0.3">
      <c r="A33" s="273"/>
      <c r="B33" s="268" t="s">
        <v>349</v>
      </c>
      <c r="C33" s="269" t="s">
        <v>440</v>
      </c>
      <c r="D33" s="274" t="s">
        <v>352</v>
      </c>
      <c r="E33" s="276" t="s">
        <v>662</v>
      </c>
      <c r="F33" s="271" t="s">
        <v>663</v>
      </c>
      <c r="G33" s="271" t="s">
        <v>661</v>
      </c>
    </row>
    <row r="34" spans="1:7" ht="105" customHeight="1" thickBot="1" x14ac:dyDescent="0.3">
      <c r="A34" s="273"/>
      <c r="B34" s="268" t="s">
        <v>349</v>
      </c>
      <c r="C34" s="269" t="s">
        <v>440</v>
      </c>
      <c r="D34" s="274" t="s">
        <v>352</v>
      </c>
      <c r="E34" s="276" t="s">
        <v>664</v>
      </c>
      <c r="F34" s="271" t="s">
        <v>665</v>
      </c>
      <c r="G34" s="271" t="s">
        <v>661</v>
      </c>
    </row>
    <row r="35" spans="1:7" ht="69" customHeight="1" thickBot="1" x14ac:dyDescent="0.3">
      <c r="A35" s="267"/>
      <c r="B35" s="268" t="s">
        <v>349</v>
      </c>
      <c r="C35" s="269" t="s">
        <v>440</v>
      </c>
      <c r="D35" s="274" t="s">
        <v>352</v>
      </c>
      <c r="E35" s="276" t="s">
        <v>666</v>
      </c>
      <c r="F35" s="271" t="s">
        <v>667</v>
      </c>
      <c r="G35" s="271" t="s">
        <v>645</v>
      </c>
    </row>
    <row r="36" spans="1:7" ht="75.75" customHeight="1" thickBot="1" x14ac:dyDescent="0.3">
      <c r="B36" s="268" t="s">
        <v>349</v>
      </c>
      <c r="C36" s="269" t="s">
        <v>440</v>
      </c>
      <c r="D36" s="274" t="s">
        <v>352</v>
      </c>
      <c r="E36" s="276" t="s">
        <v>668</v>
      </c>
      <c r="F36" s="271" t="s">
        <v>667</v>
      </c>
      <c r="G36" s="271" t="s">
        <v>645</v>
      </c>
    </row>
    <row r="37" spans="1:7" ht="45.75" thickBot="1" x14ac:dyDescent="0.3">
      <c r="A37" s="267"/>
      <c r="B37" s="268" t="s">
        <v>349</v>
      </c>
      <c r="C37" s="269" t="s">
        <v>440</v>
      </c>
      <c r="D37" s="274" t="s">
        <v>352</v>
      </c>
      <c r="E37" s="276" t="s">
        <v>669</v>
      </c>
      <c r="F37" s="271" t="s">
        <v>667</v>
      </c>
      <c r="G37" s="271" t="s">
        <v>645</v>
      </c>
    </row>
    <row r="38" spans="1:7" ht="60" customHeight="1" thickBot="1" x14ac:dyDescent="0.3">
      <c r="A38" s="267"/>
      <c r="B38" s="268" t="s">
        <v>349</v>
      </c>
      <c r="C38" s="269" t="s">
        <v>670</v>
      </c>
      <c r="D38" s="271" t="s">
        <v>350</v>
      </c>
      <c r="E38" s="271" t="s">
        <v>671</v>
      </c>
      <c r="F38" s="271" t="s">
        <v>657</v>
      </c>
      <c r="G38" s="271" t="s">
        <v>617</v>
      </c>
    </row>
    <row r="39" spans="1:7" ht="65.25" customHeight="1" thickBot="1" x14ac:dyDescent="0.3">
      <c r="A39" s="273"/>
      <c r="B39" s="268" t="s">
        <v>672</v>
      </c>
      <c r="C39" s="269" t="s">
        <v>670</v>
      </c>
      <c r="D39" s="271" t="s">
        <v>350</v>
      </c>
      <c r="E39" s="275" t="s">
        <v>673</v>
      </c>
      <c r="F39" s="275" t="s">
        <v>630</v>
      </c>
      <c r="G39" s="275" t="s">
        <v>674</v>
      </c>
    </row>
    <row r="40" spans="1:7" ht="69" customHeight="1" thickBot="1" x14ac:dyDescent="0.3">
      <c r="A40" s="267"/>
      <c r="B40" s="268" t="s">
        <v>349</v>
      </c>
      <c r="C40" s="269" t="s">
        <v>670</v>
      </c>
      <c r="D40" s="271" t="s">
        <v>350</v>
      </c>
      <c r="E40" s="275" t="s">
        <v>675</v>
      </c>
      <c r="F40" s="275" t="s">
        <v>667</v>
      </c>
      <c r="G40" s="275" t="s">
        <v>674</v>
      </c>
    </row>
    <row r="41" spans="1:7" ht="78.75" customHeight="1" thickBot="1" x14ac:dyDescent="0.3">
      <c r="A41" s="267"/>
      <c r="B41" s="268" t="s">
        <v>676</v>
      </c>
      <c r="C41" s="269" t="s">
        <v>670</v>
      </c>
      <c r="D41" s="271" t="s">
        <v>350</v>
      </c>
      <c r="E41" s="271" t="s">
        <v>677</v>
      </c>
      <c r="F41" s="271" t="s">
        <v>630</v>
      </c>
      <c r="G41" s="275" t="s">
        <v>674</v>
      </c>
    </row>
    <row r="42" spans="1:7" ht="57" customHeight="1" thickBot="1" x14ac:dyDescent="0.3">
      <c r="A42" s="267"/>
      <c r="B42" s="268" t="s">
        <v>349</v>
      </c>
      <c r="C42" s="269" t="s">
        <v>670</v>
      </c>
      <c r="D42" s="271" t="s">
        <v>350</v>
      </c>
      <c r="E42" s="275" t="s">
        <v>678</v>
      </c>
      <c r="F42" s="275" t="s">
        <v>667</v>
      </c>
      <c r="G42" s="275" t="s">
        <v>674</v>
      </c>
    </row>
    <row r="43" spans="1:7" ht="32.25" customHeight="1" thickBot="1" x14ac:dyDescent="0.3">
      <c r="A43" s="267"/>
      <c r="B43" s="268" t="s">
        <v>349</v>
      </c>
      <c r="C43" s="269" t="s">
        <v>670</v>
      </c>
      <c r="D43" s="275" t="s">
        <v>350</v>
      </c>
      <c r="E43" s="275" t="s">
        <v>679</v>
      </c>
      <c r="F43" s="275" t="s">
        <v>680</v>
      </c>
      <c r="G43" s="275" t="s">
        <v>674</v>
      </c>
    </row>
    <row r="44" spans="1:7" ht="30.75" thickBot="1" x14ac:dyDescent="0.3">
      <c r="A44" s="267"/>
      <c r="B44" s="268" t="s">
        <v>636</v>
      </c>
      <c r="C44" s="269" t="s">
        <v>670</v>
      </c>
      <c r="D44" s="275" t="s">
        <v>350</v>
      </c>
      <c r="E44" s="275" t="s">
        <v>681</v>
      </c>
      <c r="F44" s="275" t="s">
        <v>630</v>
      </c>
      <c r="G44" s="275" t="s">
        <v>674</v>
      </c>
    </row>
    <row r="45" spans="1:7" ht="30.75" thickBot="1" x14ac:dyDescent="0.3">
      <c r="A45" s="267"/>
      <c r="B45" s="268" t="s">
        <v>349</v>
      </c>
      <c r="C45" s="269" t="s">
        <v>505</v>
      </c>
      <c r="D45" s="275" t="s">
        <v>350</v>
      </c>
      <c r="E45" s="275" t="s">
        <v>682</v>
      </c>
      <c r="F45" s="275" t="s">
        <v>683</v>
      </c>
      <c r="G45" s="275" t="s">
        <v>674</v>
      </c>
    </row>
    <row r="46" spans="1:7" ht="30.75" thickBot="1" x14ac:dyDescent="0.3">
      <c r="A46" s="267"/>
      <c r="B46" s="268" t="s">
        <v>349</v>
      </c>
      <c r="C46" s="269" t="s">
        <v>505</v>
      </c>
      <c r="D46" s="275" t="s">
        <v>350</v>
      </c>
      <c r="E46" s="275" t="s">
        <v>684</v>
      </c>
      <c r="F46" s="275" t="s">
        <v>684</v>
      </c>
      <c r="G46" s="275" t="s">
        <v>674</v>
      </c>
    </row>
    <row r="47" spans="1:7" ht="30.75" thickBot="1" x14ac:dyDescent="0.3">
      <c r="A47" s="267"/>
      <c r="B47" s="268" t="s">
        <v>349</v>
      </c>
      <c r="C47" s="269" t="s">
        <v>505</v>
      </c>
      <c r="D47" s="275" t="s">
        <v>350</v>
      </c>
      <c r="E47" s="275" t="s">
        <v>685</v>
      </c>
      <c r="F47" s="275" t="s">
        <v>630</v>
      </c>
      <c r="G47" s="275" t="s">
        <v>674</v>
      </c>
    </row>
    <row r="48" spans="1:7" ht="30.75" thickBot="1" x14ac:dyDescent="0.3">
      <c r="A48" s="267"/>
      <c r="B48" s="268" t="s">
        <v>349</v>
      </c>
      <c r="C48" s="269" t="s">
        <v>437</v>
      </c>
      <c r="D48" s="275" t="s">
        <v>350</v>
      </c>
      <c r="E48" s="275" t="s">
        <v>686</v>
      </c>
      <c r="F48" s="275" t="s">
        <v>671</v>
      </c>
      <c r="G48" s="275" t="s">
        <v>674</v>
      </c>
    </row>
    <row r="49" spans="1:7" ht="30.75" thickBot="1" x14ac:dyDescent="0.3">
      <c r="A49" s="267"/>
      <c r="B49" s="268" t="s">
        <v>349</v>
      </c>
      <c r="C49" s="269" t="s">
        <v>437</v>
      </c>
      <c r="D49" s="275" t="s">
        <v>350</v>
      </c>
      <c r="E49" s="275" t="s">
        <v>650</v>
      </c>
      <c r="F49" s="275" t="s">
        <v>671</v>
      </c>
      <c r="G49" s="275" t="s">
        <v>674</v>
      </c>
    </row>
    <row r="50" spans="1:7" ht="30.75" thickBot="1" x14ac:dyDescent="0.3">
      <c r="A50" s="267"/>
      <c r="B50" s="268" t="s">
        <v>349</v>
      </c>
      <c r="C50" s="269" t="s">
        <v>437</v>
      </c>
      <c r="D50" s="275" t="s">
        <v>350</v>
      </c>
      <c r="E50" s="275" t="s">
        <v>687</v>
      </c>
      <c r="F50" s="275" t="s">
        <v>630</v>
      </c>
      <c r="G50" s="275" t="s">
        <v>674</v>
      </c>
    </row>
    <row r="51" spans="1:7" ht="30.75" thickBot="1" x14ac:dyDescent="0.3">
      <c r="A51" s="267"/>
      <c r="B51" s="268" t="s">
        <v>349</v>
      </c>
      <c r="C51" s="269" t="s">
        <v>437</v>
      </c>
      <c r="D51" s="275" t="s">
        <v>350</v>
      </c>
      <c r="E51" s="275" t="s">
        <v>688</v>
      </c>
      <c r="F51" s="275" t="s">
        <v>630</v>
      </c>
      <c r="G51" s="275" t="s">
        <v>674</v>
      </c>
    </row>
    <row r="52" spans="1:7" ht="30.75" thickBot="1" x14ac:dyDescent="0.3">
      <c r="A52" s="267"/>
      <c r="B52" s="268" t="s">
        <v>349</v>
      </c>
      <c r="C52" s="269" t="s">
        <v>437</v>
      </c>
      <c r="D52" s="275" t="s">
        <v>350</v>
      </c>
      <c r="E52" s="275" t="s">
        <v>689</v>
      </c>
      <c r="F52" s="275" t="s">
        <v>683</v>
      </c>
      <c r="G52" s="275" t="s">
        <v>674</v>
      </c>
    </row>
    <row r="53" spans="1:7" ht="30.75" thickBot="1" x14ac:dyDescent="0.3">
      <c r="A53" s="267"/>
      <c r="B53" s="268" t="s">
        <v>349</v>
      </c>
      <c r="C53" s="269" t="s">
        <v>437</v>
      </c>
      <c r="D53" s="275" t="s">
        <v>350</v>
      </c>
      <c r="E53" s="275" t="s">
        <v>690</v>
      </c>
      <c r="F53" s="275" t="s">
        <v>634</v>
      </c>
      <c r="G53" s="275" t="s">
        <v>691</v>
      </c>
    </row>
    <row r="54" spans="1:7" ht="30.75" thickBot="1" x14ac:dyDescent="0.3">
      <c r="A54" s="267"/>
      <c r="B54" s="268" t="s">
        <v>349</v>
      </c>
      <c r="C54" s="269" t="s">
        <v>437</v>
      </c>
      <c r="D54" s="275" t="s">
        <v>350</v>
      </c>
      <c r="E54" s="275" t="s">
        <v>692</v>
      </c>
      <c r="F54" s="275" t="s">
        <v>693</v>
      </c>
      <c r="G54" s="275" t="s">
        <v>674</v>
      </c>
    </row>
    <row r="55" spans="1:7" ht="30.75" thickBot="1" x14ac:dyDescent="0.3">
      <c r="A55" s="267"/>
      <c r="B55" s="268" t="s">
        <v>349</v>
      </c>
      <c r="C55" s="269" t="s">
        <v>694</v>
      </c>
      <c r="D55" s="275" t="s">
        <v>350</v>
      </c>
      <c r="E55" s="275" t="s">
        <v>695</v>
      </c>
      <c r="F55" s="275" t="s">
        <v>696</v>
      </c>
      <c r="G55" s="275" t="s">
        <v>674</v>
      </c>
    </row>
    <row r="56" spans="1:7" ht="30.75" thickBot="1" x14ac:dyDescent="0.3">
      <c r="A56" s="267"/>
      <c r="B56" s="268" t="s">
        <v>349</v>
      </c>
      <c r="C56" s="269" t="s">
        <v>694</v>
      </c>
      <c r="D56" s="275" t="s">
        <v>350</v>
      </c>
      <c r="E56" s="275" t="s">
        <v>659</v>
      </c>
      <c r="F56" s="275" t="s">
        <v>697</v>
      </c>
      <c r="G56" s="275" t="s">
        <v>674</v>
      </c>
    </row>
    <row r="57" spans="1:7" ht="30.75" thickBot="1" x14ac:dyDescent="0.3">
      <c r="A57" s="267"/>
      <c r="B57" s="268" t="s">
        <v>349</v>
      </c>
      <c r="C57" s="269" t="s">
        <v>490</v>
      </c>
      <c r="D57" s="275" t="s">
        <v>350</v>
      </c>
      <c r="E57" s="275" t="s">
        <v>698</v>
      </c>
      <c r="F57" s="275" t="s">
        <v>699</v>
      </c>
      <c r="G57" s="275" t="s">
        <v>674</v>
      </c>
    </row>
    <row r="58" spans="1:7" ht="30.75" thickBot="1" x14ac:dyDescent="0.3">
      <c r="A58" s="267"/>
      <c r="B58" s="268" t="s">
        <v>349</v>
      </c>
      <c r="C58" s="269" t="s">
        <v>490</v>
      </c>
      <c r="D58" s="275" t="s">
        <v>350</v>
      </c>
      <c r="E58" s="275" t="s">
        <v>698</v>
      </c>
      <c r="F58" s="275" t="s">
        <v>699</v>
      </c>
      <c r="G58" s="275" t="s">
        <v>674</v>
      </c>
    </row>
    <row r="59" spans="1:7" ht="30.75" thickBot="1" x14ac:dyDescent="0.3">
      <c r="A59" s="267"/>
      <c r="B59" s="268" t="s">
        <v>349</v>
      </c>
      <c r="C59" s="269" t="s">
        <v>700</v>
      </c>
      <c r="D59" s="275" t="s">
        <v>701</v>
      </c>
      <c r="E59" s="275" t="s">
        <v>702</v>
      </c>
      <c r="F59" s="275" t="s">
        <v>703</v>
      </c>
      <c r="G59" s="275" t="s">
        <v>704</v>
      </c>
    </row>
    <row r="60" spans="1:7" ht="45" x14ac:dyDescent="0.25">
      <c r="A60" s="267"/>
      <c r="B60" s="268" t="s">
        <v>349</v>
      </c>
      <c r="C60" s="269" t="s">
        <v>700</v>
      </c>
      <c r="D60" s="275" t="s">
        <v>350</v>
      </c>
      <c r="E60" s="275" t="s">
        <v>705</v>
      </c>
      <c r="F60" s="275" t="s">
        <v>706</v>
      </c>
      <c r="G60" s="275" t="s">
        <v>674</v>
      </c>
    </row>
  </sheetData>
  <mergeCells count="1">
    <mergeCell ref="D5:G6"/>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opLeftCell="A6" workbookViewId="0">
      <selection sqref="A1:M21"/>
    </sheetView>
  </sheetViews>
  <sheetFormatPr baseColWidth="10" defaultRowHeight="15" x14ac:dyDescent="0.25"/>
  <cols>
    <col min="1" max="1" width="30.5703125" customWidth="1"/>
  </cols>
  <sheetData>
    <row r="1" spans="1:14" ht="36" customHeight="1" x14ac:dyDescent="0.25">
      <c r="A1" s="619"/>
      <c r="B1" s="616" t="s">
        <v>707</v>
      </c>
      <c r="C1" s="616"/>
      <c r="D1" s="616"/>
      <c r="E1" s="616"/>
      <c r="F1" s="616"/>
      <c r="G1" s="616"/>
      <c r="H1" s="616"/>
      <c r="I1" s="616"/>
      <c r="J1" s="616"/>
      <c r="K1" s="616"/>
      <c r="L1" s="616"/>
      <c r="M1" s="616"/>
      <c r="N1" s="286"/>
    </row>
    <row r="2" spans="1:14" ht="34.5" customHeight="1" x14ac:dyDescent="0.25">
      <c r="A2" s="619"/>
      <c r="B2" s="616"/>
      <c r="C2" s="616"/>
      <c r="D2" s="616"/>
      <c r="E2" s="616"/>
      <c r="F2" s="616"/>
      <c r="G2" s="616"/>
      <c r="H2" s="616"/>
      <c r="I2" s="616"/>
      <c r="J2" s="616"/>
      <c r="K2" s="616"/>
      <c r="L2" s="616"/>
      <c r="M2" s="616"/>
      <c r="N2" s="288"/>
    </row>
    <row r="3" spans="1:14" ht="15" customHeight="1" x14ac:dyDescent="0.25">
      <c r="A3" s="619"/>
      <c r="B3" s="616"/>
      <c r="C3" s="616"/>
      <c r="D3" s="616"/>
      <c r="E3" s="616"/>
      <c r="F3" s="616"/>
      <c r="G3" s="616"/>
      <c r="H3" s="616"/>
      <c r="I3" s="616"/>
      <c r="J3" s="616"/>
      <c r="K3" s="616"/>
      <c r="L3" s="616"/>
      <c r="M3" s="616"/>
      <c r="N3" s="289"/>
    </row>
    <row r="4" spans="1:14" ht="18.75" thickBot="1" x14ac:dyDescent="0.3">
      <c r="A4" s="130" t="s">
        <v>75</v>
      </c>
      <c r="B4" s="131" t="s">
        <v>360</v>
      </c>
      <c r="C4" s="131" t="s">
        <v>361</v>
      </c>
      <c r="D4" s="131" t="s">
        <v>362</v>
      </c>
      <c r="E4" s="131" t="s">
        <v>363</v>
      </c>
      <c r="F4" s="131" t="s">
        <v>364</v>
      </c>
      <c r="G4" s="131" t="s">
        <v>365</v>
      </c>
      <c r="H4" s="131" t="s">
        <v>366</v>
      </c>
      <c r="I4" s="131" t="s">
        <v>367</v>
      </c>
      <c r="J4" s="131" t="s">
        <v>368</v>
      </c>
      <c r="K4" s="131" t="s">
        <v>369</v>
      </c>
      <c r="L4" s="131" t="s">
        <v>370</v>
      </c>
      <c r="M4" s="131" t="s">
        <v>371</v>
      </c>
    </row>
    <row r="5" spans="1:14" ht="15.75" thickBot="1" x14ac:dyDescent="0.3">
      <c r="A5" s="126" t="s">
        <v>372</v>
      </c>
      <c r="B5" s="127"/>
      <c r="C5" s="128"/>
      <c r="D5" s="127"/>
      <c r="E5" s="127"/>
      <c r="F5" s="127"/>
      <c r="G5" s="127"/>
      <c r="H5" s="127"/>
      <c r="I5" s="127"/>
      <c r="J5" s="127"/>
      <c r="K5" s="127"/>
      <c r="L5" s="127"/>
      <c r="M5" s="127"/>
    </row>
    <row r="6" spans="1:14" ht="29.25" thickBot="1" x14ac:dyDescent="0.3">
      <c r="A6" s="126" t="s">
        <v>373</v>
      </c>
      <c r="B6" s="127"/>
      <c r="C6" s="128"/>
      <c r="D6" s="132"/>
      <c r="E6" s="127"/>
      <c r="F6" s="127"/>
      <c r="G6" s="127"/>
      <c r="H6" s="127"/>
      <c r="I6" s="127"/>
      <c r="J6" s="127"/>
      <c r="K6" s="127"/>
      <c r="L6" s="127"/>
      <c r="M6" s="127"/>
    </row>
    <row r="7" spans="1:14" ht="15.75" thickBot="1" x14ac:dyDescent="0.3">
      <c r="A7" s="126" t="s">
        <v>374</v>
      </c>
      <c r="B7" s="127"/>
      <c r="C7" s="127"/>
      <c r="D7" s="129"/>
      <c r="E7" s="127"/>
      <c r="F7" s="127"/>
      <c r="G7" s="127"/>
      <c r="H7" s="127"/>
      <c r="I7" s="127"/>
      <c r="J7" s="127"/>
      <c r="K7" s="127"/>
      <c r="L7" s="127"/>
      <c r="M7" s="127"/>
    </row>
    <row r="8" spans="1:14" ht="29.25" thickBot="1" x14ac:dyDescent="0.3">
      <c r="A8" s="126" t="s">
        <v>375</v>
      </c>
      <c r="B8" s="127"/>
      <c r="C8" s="127"/>
      <c r="D8" s="127"/>
      <c r="E8" s="128"/>
      <c r="F8" s="127"/>
      <c r="G8" s="127"/>
      <c r="H8" s="127"/>
      <c r="I8" s="127"/>
      <c r="J8" s="127"/>
      <c r="K8" s="127"/>
      <c r="L8" s="127"/>
      <c r="M8" s="127"/>
    </row>
    <row r="9" spans="1:14" ht="15.75" thickBot="1" x14ac:dyDescent="0.3">
      <c r="A9" s="126" t="s">
        <v>376</v>
      </c>
      <c r="B9" s="127"/>
      <c r="C9" s="127"/>
      <c r="D9" s="127"/>
      <c r="E9" s="127"/>
      <c r="F9" s="129"/>
      <c r="G9" s="127"/>
      <c r="H9" s="127"/>
      <c r="I9" s="127"/>
      <c r="J9" s="127"/>
      <c r="K9" s="127"/>
      <c r="L9" s="127"/>
      <c r="M9" s="127"/>
    </row>
    <row r="10" spans="1:14" ht="29.25" thickBot="1" x14ac:dyDescent="0.3">
      <c r="A10" s="126" t="s">
        <v>377</v>
      </c>
      <c r="B10" s="127"/>
      <c r="C10" s="127"/>
      <c r="D10" s="127"/>
      <c r="E10" s="127"/>
      <c r="F10" s="128"/>
      <c r="G10" s="127"/>
      <c r="H10" s="127"/>
      <c r="I10" s="127"/>
      <c r="J10" s="127"/>
      <c r="K10" s="127"/>
      <c r="L10" s="127"/>
      <c r="M10" s="127"/>
    </row>
    <row r="11" spans="1:14" ht="15.75" thickBot="1" x14ac:dyDescent="0.3">
      <c r="A11" s="126" t="s">
        <v>378</v>
      </c>
      <c r="B11" s="127"/>
      <c r="C11" s="127"/>
      <c r="D11" s="127"/>
      <c r="E11" s="128"/>
      <c r="F11" s="132"/>
      <c r="G11" s="127"/>
      <c r="H11" s="127"/>
      <c r="I11" s="127"/>
      <c r="J11" s="127"/>
      <c r="K11" s="127"/>
      <c r="L11" s="127"/>
      <c r="M11" s="127"/>
    </row>
    <row r="12" spans="1:14" x14ac:dyDescent="0.25">
      <c r="A12" s="617" t="s">
        <v>379</v>
      </c>
      <c r="B12" s="617"/>
      <c r="C12" s="617"/>
      <c r="D12" s="617"/>
      <c r="E12" s="617"/>
      <c r="F12" s="617"/>
      <c r="G12" s="620"/>
      <c r="H12" s="617"/>
      <c r="I12" s="617"/>
      <c r="J12" s="617"/>
      <c r="K12" s="617"/>
      <c r="L12" s="617"/>
      <c r="M12" s="617"/>
    </row>
    <row r="13" spans="1:14" ht="15.75" thickBot="1" x14ac:dyDescent="0.3">
      <c r="A13" s="618"/>
      <c r="B13" s="618"/>
      <c r="C13" s="618"/>
      <c r="D13" s="618"/>
      <c r="E13" s="618"/>
      <c r="F13" s="618"/>
      <c r="G13" s="621"/>
      <c r="H13" s="618"/>
      <c r="I13" s="618"/>
      <c r="J13" s="618"/>
      <c r="K13" s="618"/>
      <c r="L13" s="618"/>
      <c r="M13" s="618"/>
    </row>
    <row r="14" spans="1:14" ht="15.75" thickBot="1" x14ac:dyDescent="0.3">
      <c r="A14" s="126" t="s">
        <v>380</v>
      </c>
      <c r="B14" s="127"/>
      <c r="C14" s="127"/>
      <c r="D14" s="127"/>
      <c r="E14" s="127"/>
      <c r="F14" s="127"/>
      <c r="G14" s="127"/>
      <c r="H14" s="128"/>
      <c r="I14" s="127"/>
      <c r="J14" s="127"/>
      <c r="K14" s="127"/>
      <c r="L14" s="127"/>
      <c r="M14" s="127"/>
    </row>
    <row r="15" spans="1:14" ht="15.75" thickBot="1" x14ac:dyDescent="0.3">
      <c r="A15" s="126" t="s">
        <v>381</v>
      </c>
      <c r="B15" s="127"/>
      <c r="C15" s="127"/>
      <c r="D15" s="127"/>
      <c r="E15" s="127"/>
      <c r="F15" s="128"/>
      <c r="G15" s="127"/>
      <c r="H15" s="127"/>
      <c r="I15" s="127"/>
      <c r="J15" s="127"/>
      <c r="K15" s="127"/>
      <c r="L15" s="127"/>
      <c r="M15" s="127"/>
    </row>
    <row r="16" spans="1:14" ht="15.75" thickBot="1" x14ac:dyDescent="0.3">
      <c r="A16" s="126" t="s">
        <v>382</v>
      </c>
      <c r="B16" s="127"/>
      <c r="C16" s="127"/>
      <c r="D16" s="127"/>
      <c r="E16" s="127"/>
      <c r="F16" s="127"/>
      <c r="G16" s="127"/>
      <c r="H16" s="127"/>
      <c r="I16" s="127"/>
      <c r="J16" s="127"/>
      <c r="K16" s="127"/>
      <c r="L16" s="127"/>
      <c r="M16" s="127"/>
    </row>
    <row r="17" spans="1:13" ht="15.75" thickBot="1" x14ac:dyDescent="0.3">
      <c r="A17" s="142" t="s">
        <v>708</v>
      </c>
      <c r="B17" s="127"/>
      <c r="C17" s="127"/>
      <c r="D17" s="127"/>
      <c r="E17" s="127"/>
      <c r="F17" s="127"/>
      <c r="G17" s="127"/>
      <c r="H17" s="127"/>
      <c r="I17" s="127"/>
      <c r="J17" s="127"/>
      <c r="K17" s="127"/>
      <c r="L17" s="127"/>
      <c r="M17" s="127"/>
    </row>
    <row r="18" spans="1:13" ht="15.75" thickBot="1" x14ac:dyDescent="0.3">
      <c r="A18" s="126" t="s">
        <v>383</v>
      </c>
      <c r="B18" s="128"/>
      <c r="C18" s="128"/>
      <c r="D18" s="128"/>
      <c r="E18" s="128"/>
      <c r="F18" s="128"/>
      <c r="G18" s="128"/>
      <c r="H18" s="128"/>
      <c r="I18" s="128"/>
      <c r="J18" s="128"/>
      <c r="K18" s="128"/>
      <c r="L18" s="128"/>
      <c r="M18" s="128"/>
    </row>
    <row r="19" spans="1:13" ht="29.25" thickBot="1" x14ac:dyDescent="0.3">
      <c r="A19" s="126" t="s">
        <v>384</v>
      </c>
      <c r="B19" s="127"/>
      <c r="C19" s="127"/>
      <c r="D19" s="127"/>
      <c r="E19" s="127"/>
      <c r="F19" s="127"/>
      <c r="G19" s="127"/>
      <c r="H19" s="127"/>
      <c r="I19" s="127"/>
      <c r="J19" s="128"/>
      <c r="K19" s="127"/>
      <c r="L19" s="127"/>
      <c r="M19" s="127"/>
    </row>
    <row r="20" spans="1:13" ht="43.5" thickBot="1" x14ac:dyDescent="0.3">
      <c r="A20" s="126" t="s">
        <v>385</v>
      </c>
      <c r="B20" s="128"/>
      <c r="C20" s="128"/>
      <c r="D20" s="128"/>
      <c r="E20" s="128"/>
      <c r="F20" s="128"/>
      <c r="G20" s="128"/>
      <c r="H20" s="128"/>
      <c r="I20" s="128"/>
      <c r="J20" s="128"/>
      <c r="K20" s="128"/>
      <c r="L20" s="128"/>
      <c r="M20" s="128"/>
    </row>
    <row r="21" spans="1:13" ht="15.75" thickBot="1" x14ac:dyDescent="0.3">
      <c r="A21" s="126" t="s">
        <v>386</v>
      </c>
      <c r="B21" s="127"/>
      <c r="C21" s="127"/>
      <c r="D21" s="127"/>
      <c r="E21" s="127"/>
      <c r="F21" s="127"/>
      <c r="G21" s="127"/>
      <c r="H21" s="127"/>
      <c r="I21" s="127"/>
      <c r="J21" s="127"/>
      <c r="K21" s="127"/>
      <c r="L21" s="127"/>
      <c r="M21" s="128"/>
    </row>
  </sheetData>
  <mergeCells count="15">
    <mergeCell ref="B1:M3"/>
    <mergeCell ref="A12:A13"/>
    <mergeCell ref="B12:B13"/>
    <mergeCell ref="C12:C13"/>
    <mergeCell ref="D12:D13"/>
    <mergeCell ref="E12:E13"/>
    <mergeCell ref="A1:A3"/>
    <mergeCell ref="M12:M13"/>
    <mergeCell ref="G12:G13"/>
    <mergeCell ref="H12:H13"/>
    <mergeCell ref="I12:I13"/>
    <mergeCell ref="J12:J13"/>
    <mergeCell ref="K12:K13"/>
    <mergeCell ref="L12:L13"/>
    <mergeCell ref="F12:F13"/>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PLAN DE ACCIÓN INTEGRADO 2020</vt:lpstr>
      <vt:lpstr>PLAN DE DESARROLLO 2020</vt:lpstr>
      <vt:lpstr>RIESGOS CORRUPCIÓN</vt:lpstr>
      <vt:lpstr>RAC. TRÁMITES </vt:lpstr>
      <vt:lpstr> RENDICIÓN DE CUENTAS</vt:lpstr>
      <vt:lpstr> ATENCIÓN AL CIUDADANO</vt:lpstr>
      <vt:lpstr>TRANSP Y ACC A LA INF</vt:lpstr>
      <vt:lpstr>PIC</vt:lpstr>
      <vt:lpstr>BIENESTAR</vt:lpstr>
      <vt:lpstr>INCENTIVOS</vt:lpstr>
      <vt:lpstr>SSST</vt:lpstr>
      <vt:lpstr>PAA</vt:lpstr>
      <vt:lpstr>POLITICAS Y DIMENSIONES</vt:lpstr>
      <vt:lpstr>OBJETIVOS</vt:lpstr>
      <vt:lpstr>'PLAN DE DESARROLLO 2020'!Área_de_impresión</vt:lpstr>
      <vt:lpstr>' ATENCIÓN AL CIUDADANO'!Títulos_a_imprimir</vt:lpstr>
      <vt:lpstr>'PLAN DE DESARROLLO 2020'!Títulos_a_imprimir</vt:lpstr>
      <vt:lpstr>'RIESGOS CORRUPCIÓN'!Títulos_a_imprimir</vt:lpstr>
      <vt:lpstr>SSST!Títulos_a_imprimir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Alexander Daza Holguín</dc:creator>
  <cp:lastModifiedBy>Admin</cp:lastModifiedBy>
  <dcterms:created xsi:type="dcterms:W3CDTF">2018-07-03T16:33:25Z</dcterms:created>
  <dcterms:modified xsi:type="dcterms:W3CDTF">2020-02-01T04:33:06Z</dcterms:modified>
</cp:coreProperties>
</file>